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1BD11C0-ECEC-446A-8399-0D5CAF061815}" xr6:coauthVersionLast="47" xr6:coauthVersionMax="47" xr10:uidLastSave="{00000000-0000-0000-0000-000000000000}"/>
  <bookViews>
    <workbookView xWindow="-120" yWindow="-120" windowWidth="29040" windowHeight="15840" xr2:uid="{DA86AF35-0AD6-4F1C-B413-B162EB166B1B}"/>
  </bookViews>
  <sheets>
    <sheet name="Registar ugovora 2024." sheetId="2" r:id="rId1"/>
  </sheets>
  <definedNames>
    <definedName name="_xlnm._FilterDatabase" localSheetId="0" hidden="1">'Registar ugovora 2024.'!$A$2:$S$115</definedName>
    <definedName name="_xlnm.Print_Titles" localSheetId="0">'Registar ugovora 2024.'!$2:$2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2" l="1"/>
  <c r="O54" i="2" s="1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46" i="2"/>
  <c r="N47" i="2"/>
  <c r="N48" i="2"/>
  <c r="N49" i="2"/>
  <c r="N50" i="2"/>
  <c r="N51" i="2"/>
  <c r="N52" i="2"/>
  <c r="N53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" i="2"/>
  <c r="N3" i="2"/>
  <c r="O52" i="2" l="1"/>
  <c r="O49" i="2"/>
  <c r="O47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</calcChain>
</file>

<file path=xl/sharedStrings.xml><?xml version="1.0" encoding="utf-8"?>
<sst xmlns="http://schemas.openxmlformats.org/spreadsheetml/2006/main" count="1206" uniqueCount="662">
  <si>
    <t>046-4-2024-EMV</t>
  </si>
  <si>
    <t>RADOVI HITNIH INTERVENCIJA NA POPRAVCIMA KROVOVA</t>
  </si>
  <si>
    <t>Radovi</t>
  </si>
  <si>
    <t>GRADITELJSTVO I TRGOVINA PERIĆ d.o.o.</t>
  </si>
  <si>
    <t>046-2-2024-EMV</t>
  </si>
  <si>
    <t>Usluge</t>
  </si>
  <si>
    <t>2024-924</t>
  </si>
  <si>
    <t>Zagreb plakat d.o.o.</t>
  </si>
  <si>
    <t>2024-797</t>
  </si>
  <si>
    <t>2024-789</t>
  </si>
  <si>
    <t>2024-788</t>
  </si>
  <si>
    <t>2024-715</t>
  </si>
  <si>
    <t>2024-835</t>
  </si>
  <si>
    <t>046-1-2024-EVV</t>
  </si>
  <si>
    <t>JEDNOKRATNI TEPISI ZA SAJAMSKE POTREBE</t>
  </si>
  <si>
    <t>Robe</t>
  </si>
  <si>
    <t>2024-940</t>
  </si>
  <si>
    <t>GHIA STORE d.o.o.</t>
  </si>
  <si>
    <t>2024-756</t>
  </si>
  <si>
    <t>2024-937</t>
  </si>
  <si>
    <t>2024-861</t>
  </si>
  <si>
    <t>2024-672</t>
  </si>
  <si>
    <t>Z-2024-2</t>
  </si>
  <si>
    <t>USLUGA UNAPRJEĐIVANJA I ODRŽAVANJA INTERNET PORTALA I CMS SUSTAVA</t>
  </si>
  <si>
    <t>2024-912</t>
  </si>
  <si>
    <t>Globaldizajn d.o.o.</t>
  </si>
  <si>
    <t>2024-195</t>
  </si>
  <si>
    <t>ŠTAND NAMJEŠTAJ (STOLCI, HLADNJACI, VRATA)</t>
  </si>
  <si>
    <t>2024-200</t>
  </si>
  <si>
    <t>NAMJEŠTAJ KLASIK d.o.o.</t>
  </si>
  <si>
    <t>2024-23</t>
  </si>
  <si>
    <t>LJEPLJIVE TRAKE (OBOSTRANO LJEPLJIVE, U BOJI ZA TEPIHE, SMEĐE, IZOLIR)</t>
  </si>
  <si>
    <t>2024-731</t>
  </si>
  <si>
    <t>TEKACOLOR d.o.o.</t>
  </si>
  <si>
    <t>2024-232</t>
  </si>
  <si>
    <t>RAČUNALNI PROGRAMI, SOFTWARE</t>
  </si>
  <si>
    <t>2024-1040</t>
  </si>
  <si>
    <t>3D ART d. o. o.</t>
  </si>
  <si>
    <t>2024-208</t>
  </si>
  <si>
    <t>VILIČAR</t>
  </si>
  <si>
    <t>2024-851</t>
  </si>
  <si>
    <t>TPZ VILIČARI d.o.o.</t>
  </si>
  <si>
    <t>2024-219</t>
  </si>
  <si>
    <t>2024-807</t>
  </si>
  <si>
    <t>HIPERPROSTOR d.o.o.</t>
  </si>
  <si>
    <t>2024-227</t>
  </si>
  <si>
    <t>KOFERI ZA ŠTAND RASVJETU</t>
  </si>
  <si>
    <t>2024-743</t>
  </si>
  <si>
    <t>TURBO-X d.o.o.</t>
  </si>
  <si>
    <t>2024-181</t>
  </si>
  <si>
    <t>RAČUNALA ,SKENERI, PRINTERI</t>
  </si>
  <si>
    <t>2024-717</t>
  </si>
  <si>
    <t>ACQUISITUM MAGNUM d.o.o.</t>
  </si>
  <si>
    <t>2024-600</t>
  </si>
  <si>
    <t>2024-198</t>
  </si>
  <si>
    <t>NOVA TERETNA VRATA NA PAVILJONIMA</t>
  </si>
  <si>
    <t>2024-526</t>
  </si>
  <si>
    <t>TOLA d.o.o.</t>
  </si>
  <si>
    <t>2024-205</t>
  </si>
  <si>
    <t>SAMOHODNI UREĐAJ ZA PRANJE I ČIŠĆENJE PODOVA</t>
  </si>
  <si>
    <t>2024-490</t>
  </si>
  <si>
    <t>Karcher d.o.o.</t>
  </si>
  <si>
    <t>2024-179</t>
  </si>
  <si>
    <t>VATRODOJAVNA CENTRALA - ZAMJENA STARE</t>
  </si>
  <si>
    <t>2024-136</t>
  </si>
  <si>
    <t>EUROPLAMEN d.o.o.</t>
  </si>
  <si>
    <t>2024-43</t>
  </si>
  <si>
    <t>VATROGASNI APARATI I PROTUPOŽARNA OPREMA</t>
  </si>
  <si>
    <t>2024-1036</t>
  </si>
  <si>
    <t>Vatropromet d.o.o.</t>
  </si>
  <si>
    <t>2024-147</t>
  </si>
  <si>
    <t>USLUGE SUORGANIZACIJE</t>
  </si>
  <si>
    <t>2024-928</t>
  </si>
  <si>
    <t>EURO-V.A.L. d.o.o.</t>
  </si>
  <si>
    <t>2024-693</t>
  </si>
  <si>
    <t>KATAPULT PROMOCIJA d.o.o.</t>
  </si>
  <si>
    <t>2024-116</t>
  </si>
  <si>
    <t>TISKARSKE USLUGE</t>
  </si>
  <si>
    <t>2024-502</t>
  </si>
  <si>
    <t>URIHO - ZAGREB</t>
  </si>
  <si>
    <t>2024-282</t>
  </si>
  <si>
    <t>2024-65</t>
  </si>
  <si>
    <t>SOBOSLIKARSKO- LIČILAČKI RADOVI</t>
  </si>
  <si>
    <t>2024-5</t>
  </si>
  <si>
    <t>2024-141</t>
  </si>
  <si>
    <t>REZERVNI DIJELOVI, POPRAVAK, REDOVNO ODRŽAVANJE I NADOGRADNJA PROGRAMSKE OPREME PARKING SUSTAVA , VIDEO NADZORA, EVIDENCIJE RADNOG VREMENA</t>
  </si>
  <si>
    <t>2024-825</t>
  </si>
  <si>
    <t>ECCOS-INŽENJERING d.o.o.</t>
  </si>
  <si>
    <t>2024-400</t>
  </si>
  <si>
    <t>2024-58</t>
  </si>
  <si>
    <t>RADOVI NA ASFALTIRANJU</t>
  </si>
  <si>
    <t>2024-7</t>
  </si>
  <si>
    <t>2024-689</t>
  </si>
  <si>
    <t>2024-117</t>
  </si>
  <si>
    <t>PRODUKCIJA BANNERA ZA PLAKATNE POVRŠINE</t>
  </si>
  <si>
    <t>2024-808</t>
  </si>
  <si>
    <t>outdoor akzent d.o.o.</t>
  </si>
  <si>
    <t>2024-92</t>
  </si>
  <si>
    <t>POPRAVAK I REDOVNO ODRŽAVANJE POKRETNIH STUBA, PODIZNIH PLATFORMI i IZVLAČNIH LJESTVI</t>
  </si>
  <si>
    <t>2024-687</t>
  </si>
  <si>
    <t>OTIS DIZALA d.o.o.</t>
  </si>
  <si>
    <t>2024-91</t>
  </si>
  <si>
    <t>POPRAVAK I REDOVNO ODRŽAVANJE DIZALA</t>
  </si>
  <si>
    <t>2024-556</t>
  </si>
  <si>
    <t>PROJEKTI DIZALA d.o.o.</t>
  </si>
  <si>
    <t>2024-41</t>
  </si>
  <si>
    <t>OSOBNA ZAŠTITNA ODJEĆA I OBUĆA</t>
  </si>
  <si>
    <t>2024-1099</t>
  </si>
  <si>
    <t>INTERVEKTOR d.o.o.</t>
  </si>
  <si>
    <t>2024-262</t>
  </si>
  <si>
    <t>2024-111</t>
  </si>
  <si>
    <t>OGLAŠAVANJE PUTEM DRUŠTVENIH MREŽA I PORTALA</t>
  </si>
  <si>
    <t>2024-472</t>
  </si>
  <si>
    <t>Agroklub d.o.o.</t>
  </si>
  <si>
    <t>2024-108-1</t>
  </si>
  <si>
    <t>NAJAM MOBILNOG SUSTAVA HLAĐENJA</t>
  </si>
  <si>
    <t>2024-426</t>
  </si>
  <si>
    <t>FEST d.o.o.</t>
  </si>
  <si>
    <t>2024-107</t>
  </si>
  <si>
    <t>NAJAM AUDIO, VIDEO I SCENSKE OPREME</t>
  </si>
  <si>
    <t>2024-370</t>
  </si>
  <si>
    <t>ELDRA d.o.o.</t>
  </si>
  <si>
    <t>2024-125</t>
  </si>
  <si>
    <t>LIJEČNIČKE USLUGE NA RAZNIM MANIFESTACIJAMA I USLUGE HITNE POMOĆI</t>
  </si>
  <si>
    <t>2024-889</t>
  </si>
  <si>
    <t>Dom zdravlja ZAGREB-CENTAR</t>
  </si>
  <si>
    <t>2024-137</t>
  </si>
  <si>
    <t>LICENCE PROGRAMA ZA DIZAJN I CRTANJE (LICENCE ADOBE ALATA)</t>
  </si>
  <si>
    <t>2024-495</t>
  </si>
  <si>
    <t>VIRTUS MREŽA, d.o.o.</t>
  </si>
  <si>
    <t>2024-138</t>
  </si>
  <si>
    <t>LICENCE AUTO CAD ALATA</t>
  </si>
  <si>
    <t>2024-696</t>
  </si>
  <si>
    <t>COMMUNITER AD DECUS d.o.o.</t>
  </si>
  <si>
    <t>2024-77</t>
  </si>
  <si>
    <t>DEFEKTAŽA, POPRAVAK SUSTAVA ZA DOJAVU POŽARA</t>
  </si>
  <si>
    <t>2024-931</t>
  </si>
  <si>
    <t>POŽAR INŽENJERING, d.o.o.</t>
  </si>
  <si>
    <t>2024-100</t>
  </si>
  <si>
    <t>REVIZIJA TRAFOSTANICA</t>
  </si>
  <si>
    <t>2024-335</t>
  </si>
  <si>
    <t>E.G.S.-ELEKTROGRADITELJSTVO d.o.o.</t>
  </si>
  <si>
    <t>2024-212</t>
  </si>
  <si>
    <t>PROVEDBA ENERGETSKIH PREGLEDA I IZRADA IZVJEŠĆA O PROVEDENIM ENERGETSKIM PREGLEDIMA PAVILJONA 10,10 JUG,11,11A I 11D</t>
  </si>
  <si>
    <t>2024-532</t>
  </si>
  <si>
    <t>HRASTOVIĆ INŽENJERING d.o.o.</t>
  </si>
  <si>
    <t>2024-500</t>
  </si>
  <si>
    <t>ICON j.d.o.o.</t>
  </si>
  <si>
    <t>2024-102</t>
  </si>
  <si>
    <t>DEZINFEKCIJA I KEMIJSKO ČIŠĆENJE KLIMA - GOD. SERVIS PROZORSKIH KLIMATIZERA TE ZIDNIH I STROPNIH SPLIT KLIMA UREĐAJA DO 8 KW</t>
  </si>
  <si>
    <t>2024-444</t>
  </si>
  <si>
    <t>ELEKTRO Da Do FM j.d.o.o.</t>
  </si>
  <si>
    <t>2024-38</t>
  </si>
  <si>
    <t>VATROGASNA ODJELA I OPREMA</t>
  </si>
  <si>
    <t>2024-423</t>
  </si>
  <si>
    <t>ŠTAND NAMJEŠTAJ (STOLCI, HLADNJACI, VRATA) - KONF. STOLICE</t>
  </si>
  <si>
    <t>2024-358</t>
  </si>
  <si>
    <t>FILIA D.O.O.</t>
  </si>
  <si>
    <t>2024-188</t>
  </si>
  <si>
    <t>KLIMA UREĐAJI</t>
  </si>
  <si>
    <t>2024-355</t>
  </si>
  <si>
    <t>ALMAS HM d.o.o.</t>
  </si>
  <si>
    <t>2024-71</t>
  </si>
  <si>
    <t>USLUGA SERVISNOG POPRAVKA RASHLADNIKA VODE TRANE RTAC200 TE SERVISNOG PREGLEDA KLIMATIZACIJSKE OPREME U PROSTORIMA OBJEKTA RK ZAGREBAČKOG VELESAJMA</t>
  </si>
  <si>
    <t>2024-322</t>
  </si>
  <si>
    <t>FRIGOOPREMA, d.o.o.</t>
  </si>
  <si>
    <t>2024-128</t>
  </si>
  <si>
    <t>IZRADA PROCJENE TRŽIŠNE VRIJEDNOSTI GRAĐEVINSKIH OBJEKATA I ZEMLJIŠTA NA ZV-u</t>
  </si>
  <si>
    <t>2025-44</t>
  </si>
  <si>
    <t>BIA - PLAN, OBRT ZA USLUGE, VL. IVAN LULIĆ, ZAGREB, ZLATAROVA ZLATA 6</t>
  </si>
  <si>
    <t>2024-218</t>
  </si>
  <si>
    <t>UKLANJANJE OBJEKATA NA OTVORENOM PROSTORU</t>
  </si>
  <si>
    <t>6761/25-0302/OS-30</t>
  </si>
  <si>
    <t>TOP STUDIO SB d.o.o.</t>
  </si>
  <si>
    <t>2024-63</t>
  </si>
  <si>
    <t>ZAVRŠNI GRAĐEVINSKO OBRTNIČKI RADOVI</t>
  </si>
  <si>
    <t>2024-948</t>
  </si>
  <si>
    <t>GRADISAN d.o.o</t>
  </si>
  <si>
    <t>2024-132-1</t>
  </si>
  <si>
    <t>USLUGA IZRADE PROCJENE RIZIKA NA RADU</t>
  </si>
  <si>
    <t>2024-692</t>
  </si>
  <si>
    <t>ZAŠTITA-INSPEKT d. o. o.</t>
  </si>
  <si>
    <t>DELTRON d.o.o.</t>
  </si>
  <si>
    <t>2024-132</t>
  </si>
  <si>
    <t>REVIZIJA FINANCIJSKIH IZVJEŠĆA</t>
  </si>
  <si>
    <t>FOKUS REVIZIJA d.o.o.</t>
  </si>
  <si>
    <t>2024-94</t>
  </si>
  <si>
    <t>SERVIS PROTUPOŽARNIH APARATA</t>
  </si>
  <si>
    <t>2024-619</t>
  </si>
  <si>
    <t>PASTOR SERVISI d.o.o.</t>
  </si>
  <si>
    <t>2024-216</t>
  </si>
  <si>
    <t>ISKRAEMECO d.o.o.</t>
  </si>
  <si>
    <t>2024-10</t>
  </si>
  <si>
    <t>RAZNI MATERIJALI</t>
  </si>
  <si>
    <t>2024-571</t>
  </si>
  <si>
    <t>TUPLEX d.o.o.</t>
  </si>
  <si>
    <t>2024-196</t>
  </si>
  <si>
    <t>REFLEKTORI</t>
  </si>
  <si>
    <t>2024-579</t>
  </si>
  <si>
    <t>HORFAM d.o.o.</t>
  </si>
  <si>
    <t>2024-106</t>
  </si>
  <si>
    <t>NAJAM FOTOKOPIRNIH STROJEVA</t>
  </si>
  <si>
    <t>6226/24-1707/OS-50</t>
  </si>
  <si>
    <t>PROPRINT d.o.o.</t>
  </si>
  <si>
    <t>2024-157</t>
  </si>
  <si>
    <t>PRIGODNE NAGRADE I DAROVI RADNICIMA (USKRSNICA)</t>
  </si>
  <si>
    <t>KONZUM d.d.</t>
  </si>
  <si>
    <t>2024-78</t>
  </si>
  <si>
    <t>POPRAVAK I ODRŽAVANJE CRPKI</t>
  </si>
  <si>
    <t>2024-96</t>
  </si>
  <si>
    <t>SERVIS IMP CRPKE vl.Dražen Kovačić,Jastrebarsko,Strossmayerov Trg 12</t>
  </si>
  <si>
    <t>2024-86</t>
  </si>
  <si>
    <t>POPRAVAK I ODRŽAVANJE ELEKTROMOTORA I PRIPADAJUĆIH PUMPI</t>
  </si>
  <si>
    <t>2024-97</t>
  </si>
  <si>
    <t>2024-183</t>
  </si>
  <si>
    <t>OSTALA RAČUNALNA OPREMA</t>
  </si>
  <si>
    <t>2024-83</t>
  </si>
  <si>
    <t>KONTO d. o. o. Požega</t>
  </si>
  <si>
    <t>PROVEDBA ENERGETSKIH PREGLEDA I IZRADA IZVJEŠĆA O PROVEDENIM ENERGETSKIM PREGLEDIMA PAVILJONA 5,6,8,8a,8b,10,10a,11,11A,11d,34 i RK- zakon.obv.</t>
  </si>
  <si>
    <t>2024-64</t>
  </si>
  <si>
    <t>2024-26</t>
  </si>
  <si>
    <t>HPB-nekretnine d.o.o.</t>
  </si>
  <si>
    <t>red.br.</t>
  </si>
  <si>
    <t>EBN</t>
  </si>
  <si>
    <t>PREDMET NABAVE</t>
  </si>
  <si>
    <t>VRSTA PREDMETA</t>
  </si>
  <si>
    <t>OIB UGOVRATELJA</t>
  </si>
  <si>
    <t>NAZIV UGOVARATELJA</t>
  </si>
  <si>
    <t>IZNOS UG/OS/N bez PDV-a</t>
  </si>
  <si>
    <t>IZNOS UG/OS/N sa PDV-om</t>
  </si>
  <si>
    <t>Obrazloženje iznosa plaćanja</t>
  </si>
  <si>
    <t>Napomena</t>
  </si>
  <si>
    <t xml:space="preserve">OS 812/2024 </t>
  </si>
  <si>
    <t>07.08.2024.</t>
  </si>
  <si>
    <t>CPV</t>
  </si>
  <si>
    <t>BROJ OBJAVE IZ EOJN</t>
  </si>
  <si>
    <t>VRSTA POSTUPKA</t>
  </si>
  <si>
    <t>OZNAKA BROJ UG/OS/N</t>
  </si>
  <si>
    <t>DATUM SKLAPANJA UG/OS/N</t>
  </si>
  <si>
    <t>ROK NA KOJI JE SKLOPLJEN UG/OS/N</t>
  </si>
  <si>
    <t>Isplaćeni iznos sa PDV-om</t>
  </si>
  <si>
    <t>Datum izvršenja (datum kada ug/OS izvršen)</t>
  </si>
  <si>
    <t>2 godine 07.08.2024.-06.08.2026.</t>
  </si>
  <si>
    <t>2024/S F02-0004148</t>
  </si>
  <si>
    <t>45261900</t>
  </si>
  <si>
    <t>Otvoreni postupak</t>
  </si>
  <si>
    <t>OS 785/2024</t>
  </si>
  <si>
    <t>24.07.2024.</t>
  </si>
  <si>
    <t>79341000</t>
  </si>
  <si>
    <r>
      <rPr>
        <b/>
        <sz val="11"/>
        <rFont val="Source Sans Pro"/>
        <family val="2"/>
      </rPr>
      <t xml:space="preserve">GRUPA 1. </t>
    </r>
    <r>
      <rPr>
        <sz val="11"/>
        <rFont val="Source Sans Pro"/>
        <family val="2"/>
      </rPr>
      <t xml:space="preserve">ZAKUP MEDIJSKOG PROSTORA NA </t>
    </r>
    <r>
      <rPr>
        <b/>
        <sz val="11"/>
        <rFont val="Source Sans Pro"/>
        <family val="2"/>
      </rPr>
      <t>OSVIJETLJENIM</t>
    </r>
    <r>
      <rPr>
        <sz val="11"/>
        <rFont val="Source Sans Pro"/>
        <family val="2"/>
      </rPr>
      <t xml:space="preserve"> REKLAMNIM PANOIMA NA PODRUČJU GRADA ZAGREBA</t>
    </r>
  </si>
  <si>
    <r>
      <rPr>
        <b/>
        <sz val="11"/>
        <rFont val="Source Sans Pro"/>
        <family val="2"/>
      </rPr>
      <t>GRUPA 2.</t>
    </r>
    <r>
      <rPr>
        <sz val="11"/>
        <rFont val="Source Sans Pro"/>
        <family val="2"/>
      </rPr>
      <t xml:space="preserve"> ZAKUP MEDIJSKOG PROSTORA NA </t>
    </r>
    <r>
      <rPr>
        <b/>
        <sz val="11"/>
        <rFont val="Source Sans Pro"/>
        <family val="2"/>
      </rPr>
      <t xml:space="preserve">NEOSVIJETLJENIM </t>
    </r>
    <r>
      <rPr>
        <sz val="11"/>
        <rFont val="Source Sans Pro"/>
        <family val="2"/>
      </rPr>
      <t>REKLAMNIM PANOIMA NA PODRUČJU GRADA ZAGREBA</t>
    </r>
  </si>
  <si>
    <t>2024/S F02-0003411</t>
  </si>
  <si>
    <t>na temelju OS 785/2024</t>
  </si>
  <si>
    <r>
      <rPr>
        <b/>
        <sz val="11"/>
        <rFont val="Source Sans Pro"/>
        <family val="2"/>
      </rPr>
      <t>GRUPA 1. ZAKUP MEDIJSKOG PROSTORA NA OSVIJETLJENIM REKLAMNIM PANOIMA NA PODRUČJU GRADA ZAGREBA</t>
    </r>
  </si>
  <si>
    <r>
      <rPr>
        <b/>
        <sz val="11"/>
        <rFont val="Source Sans Pro"/>
        <family val="2"/>
      </rPr>
      <t>GRUPA 2. ZAKUP MEDIJSKOG PROSTORA NA NEOSVIJETLJENIM REKLAMNIM PANOIMA NA PODRUČJU GRADA ZAGREBA</t>
    </r>
  </si>
  <si>
    <t>OS 825/2024</t>
  </si>
  <si>
    <t>26.07.2024.</t>
  </si>
  <si>
    <t>39534000</t>
  </si>
  <si>
    <t>2024/S F02-0002464</t>
  </si>
  <si>
    <t>na temelju OS 825/2024</t>
  </si>
  <si>
    <t>OS 706/2024</t>
  </si>
  <si>
    <t>04.07.2024.</t>
  </si>
  <si>
    <t>2 godine
od 04.07.2024.-03.07.2026.</t>
  </si>
  <si>
    <t>2 godine 
od 26.07.-2024. do 25.07.2026.</t>
  </si>
  <si>
    <t>72413000</t>
  </si>
  <si>
    <t>2024/S F02-0002366</t>
  </si>
  <si>
    <t>na temelju OS 706/2024</t>
  </si>
  <si>
    <t>Jednostavna nabava</t>
  </si>
  <si>
    <t>nije primjenjivo</t>
  </si>
  <si>
    <t>39151000</t>
  </si>
  <si>
    <t>12.11.2024.</t>
  </si>
  <si>
    <t>8.10.2024.</t>
  </si>
  <si>
    <t>11.11.2024.</t>
  </si>
  <si>
    <t>44424200</t>
  </si>
  <si>
    <t>30 dana</t>
  </si>
  <si>
    <t>48600000</t>
  </si>
  <si>
    <t>15 dana</t>
  </si>
  <si>
    <t>42415110</t>
  </si>
  <si>
    <t>45 dana</t>
  </si>
  <si>
    <r>
      <t xml:space="preserve">UREĐENJE PARKIRALIŠTA ZA BICIKLE SA NADSTREŠNICOM - </t>
    </r>
    <r>
      <rPr>
        <b/>
        <sz val="11"/>
        <color theme="1"/>
        <rFont val="Source Sans Pro"/>
        <family val="2"/>
      </rPr>
      <t>IDEJNO RJEŠENJE</t>
    </r>
  </si>
  <si>
    <t>45223300</t>
  </si>
  <si>
    <t>35121400</t>
  </si>
  <si>
    <t>30230000</t>
  </si>
  <si>
    <t>44221200</t>
  </si>
  <si>
    <t>3 mjeseca</t>
  </si>
  <si>
    <t>39713410</t>
  </si>
  <si>
    <t>45312100</t>
  </si>
  <si>
    <t>44482000</t>
  </si>
  <si>
    <t>79956000</t>
  </si>
  <si>
    <t>79800000</t>
  </si>
  <si>
    <t>45442100</t>
  </si>
  <si>
    <t>72267100</t>
  </si>
  <si>
    <t>45233222</t>
  </si>
  <si>
    <t>50750000</t>
  </si>
  <si>
    <t>21 dan</t>
  </si>
  <si>
    <t>35113400</t>
  </si>
  <si>
    <t>36113400</t>
  </si>
  <si>
    <t>6 mjeseci</t>
  </si>
  <si>
    <t>39717200</t>
  </si>
  <si>
    <t>od 08.06.-10.06.2024.</t>
  </si>
  <si>
    <t>32300000</t>
  </si>
  <si>
    <t>od 13.05.-15.05.2024.</t>
  </si>
  <si>
    <t>85121100</t>
  </si>
  <si>
    <t>od 12.11.-17.11.2024.</t>
  </si>
  <si>
    <t>48320000</t>
  </si>
  <si>
    <t>48321000</t>
  </si>
  <si>
    <t>1 dan</t>
  </si>
  <si>
    <t>50413000</t>
  </si>
  <si>
    <t>79212000</t>
  </si>
  <si>
    <t>od 18.04.-31.08.2024.</t>
  </si>
  <si>
    <t>71314000</t>
  </si>
  <si>
    <t>90910000</t>
  </si>
  <si>
    <t>35810000</t>
  </si>
  <si>
    <t>42512000</t>
  </si>
  <si>
    <t>50800000</t>
  </si>
  <si>
    <t>71242000</t>
  </si>
  <si>
    <t>24.6.2024.</t>
  </si>
  <si>
    <t>23.5.2024.</t>
  </si>
  <si>
    <t>16.5.2024.</t>
  </si>
  <si>
    <t>25.4.2024.</t>
  </si>
  <si>
    <t>24.4.2024.</t>
  </si>
  <si>
    <t>15.4.2024.</t>
  </si>
  <si>
    <t>22.1.2025.</t>
  </si>
  <si>
    <t>17.2.2025.</t>
  </si>
  <si>
    <t>17.12.2024.</t>
  </si>
  <si>
    <t>21.3.2024.</t>
  </si>
  <si>
    <t>5.6.2024.</t>
  </si>
  <si>
    <t>26.4.2024.</t>
  </si>
  <si>
    <t>4.11.2024.</t>
  </si>
  <si>
    <t>18.6.2024.</t>
  </si>
  <si>
    <t>26.9.2024.</t>
  </si>
  <si>
    <t>18.4.2024.</t>
  </si>
  <si>
    <t>9.7.2024.</t>
  </si>
  <si>
    <t>12.1.2024.</t>
  </si>
  <si>
    <t>25.9.2024.</t>
  </si>
  <si>
    <t>21.10.2024.</t>
  </si>
  <si>
    <t>23.9.2024.</t>
  </si>
  <si>
    <t>18.7.2024.</t>
  </si>
  <si>
    <t>22.10.2024.</t>
  </si>
  <si>
    <t>9.5.2024.</t>
  </si>
  <si>
    <t>12.6.2024.</t>
  </si>
  <si>
    <t>15.2.2024.</t>
  </si>
  <si>
    <t>3.12.2024.</t>
  </si>
  <si>
    <t>8.11.2024.</t>
  </si>
  <si>
    <t>25.6.2024.</t>
  </si>
  <si>
    <t>28.3.2024.</t>
  </si>
  <si>
    <t>2.10.2024.</t>
  </si>
  <si>
    <t>6.3.2024.</t>
  </si>
  <si>
    <t>25.10.2024.</t>
  </si>
  <si>
    <t>18.10.2024.</t>
  </si>
  <si>
    <t>45110000</t>
  </si>
  <si>
    <t>82 dana</t>
  </si>
  <si>
    <t>45400000</t>
  </si>
  <si>
    <t>90711100</t>
  </si>
  <si>
    <t>79212100</t>
  </si>
  <si>
    <t>od 01.10.-2024.-30.04.2025.</t>
  </si>
  <si>
    <t>71630000</t>
  </si>
  <si>
    <t>25 dana</t>
  </si>
  <si>
    <t>38300000</t>
  </si>
  <si>
    <t>90 dana</t>
  </si>
  <si>
    <t>44190000</t>
  </si>
  <si>
    <t>31518100</t>
  </si>
  <si>
    <t>79521000</t>
  </si>
  <si>
    <t>od 17.07.2024.-16.07.2025.</t>
  </si>
  <si>
    <t>18530000</t>
  </si>
  <si>
    <t>14.3.2024.</t>
  </si>
  <si>
    <t>50511000</t>
  </si>
  <si>
    <t>od 31.01.-2024.-30.04.2024.</t>
  </si>
  <si>
    <t>50532100</t>
  </si>
  <si>
    <t>30236000</t>
  </si>
  <si>
    <t>od 30.01.-31.01.2024.</t>
  </si>
  <si>
    <t>od 17.01.-31.01.2024.</t>
  </si>
  <si>
    <t>71310000</t>
  </si>
  <si>
    <t>28.03.2024.</t>
  </si>
  <si>
    <t>02.05.2024.</t>
  </si>
  <si>
    <t>30.01.2024.</t>
  </si>
  <si>
    <t>28.06.2024.</t>
  </si>
  <si>
    <t>24.06.2024.</t>
  </si>
  <si>
    <t>09.01.2025.</t>
  </si>
  <si>
    <t>06.06.2024.</t>
  </si>
  <si>
    <t>UG. 569/24 (narudžbenca 2024-244)</t>
  </si>
  <si>
    <t>31.12.2024.</t>
  </si>
  <si>
    <t>06.09.2024.</t>
  </si>
  <si>
    <t>29.01.2025.</t>
  </si>
  <si>
    <t>16.07.2024.</t>
  </si>
  <si>
    <t>29.05.2024.</t>
  </si>
  <si>
    <t>14.06.2024.</t>
  </si>
  <si>
    <t>13.09.2024.</t>
  </si>
  <si>
    <t>29.07.2024.</t>
  </si>
  <si>
    <t>27.08.2024.</t>
  </si>
  <si>
    <t>20.12.2024.</t>
  </si>
  <si>
    <t>01.08.2024.</t>
  </si>
  <si>
    <t>30.12.2024.</t>
  </si>
  <si>
    <t>19.07.2024.</t>
  </si>
  <si>
    <t>04.09.2024.</t>
  </si>
  <si>
    <t>18.09.2024.</t>
  </si>
  <si>
    <t>16.09.2024.</t>
  </si>
  <si>
    <t>18.12.2024.</t>
  </si>
  <si>
    <t>provjerit da li je stornirana koja narudžbenica</t>
  </si>
  <si>
    <r>
      <t xml:space="preserve">NABAVA SUSTAVA AUTOMATSKOG I DALJINSKOG OČITAVANJA BROJILA,
</t>
    </r>
    <r>
      <rPr>
        <b/>
        <sz val="11"/>
        <color theme="1"/>
        <rFont val="Source Sans Pro"/>
        <family val="2"/>
      </rPr>
      <t xml:space="preserve">GRUPA 1. </t>
    </r>
    <r>
      <rPr>
        <sz val="11"/>
        <color theme="1"/>
        <rFont val="Source Sans Pro"/>
        <family val="2"/>
      </rPr>
      <t xml:space="preserve">ZAKONITA OVJERENA NAPREDNA BROJILA I INFORMACIJSKI SUSTAV ZA DALJINSKO PRIKUPLJANJE PODATAKA, </t>
    </r>
  </si>
  <si>
    <r>
      <t xml:space="preserve">NABAVA SUSTAVA AUTOMATSKOG I DALJINSKOG OČITAVANJA BROJILA </t>
    </r>
    <r>
      <rPr>
        <b/>
        <sz val="11"/>
        <color theme="1"/>
        <rFont val="Source Sans Pro"/>
        <family val="2"/>
      </rPr>
      <t>GRUPA 2.</t>
    </r>
    <r>
      <rPr>
        <sz val="11"/>
        <color theme="1"/>
        <rFont val="Source Sans Pro"/>
        <family val="2"/>
      </rPr>
      <t xml:space="preserve"> OVJERAVANJE BROJILA </t>
    </r>
  </si>
  <si>
    <t>2024-686</t>
  </si>
  <si>
    <t>2024-685</t>
  </si>
  <si>
    <t>26.09.2024.</t>
  </si>
  <si>
    <t>02.10.2024.</t>
  </si>
  <si>
    <t>06.11.2024.</t>
  </si>
  <si>
    <t>2024-740</t>
  </si>
  <si>
    <r>
      <t xml:space="preserve">USLUGE DEMONTAŽE, NABAVE I UGRADNJE NOVIH KLIMA UREĐAJA, </t>
    </r>
    <r>
      <rPr>
        <b/>
        <sz val="11"/>
        <color theme="1"/>
        <rFont val="Source Sans Pro"/>
        <family val="2"/>
      </rPr>
      <t>GRUPA 1.</t>
    </r>
    <r>
      <rPr>
        <sz val="11"/>
        <color theme="1"/>
        <rFont val="Source Sans Pro"/>
        <family val="2"/>
      </rPr>
      <t xml:space="preserve"> Demontaža starih te nabava i ugradnja novih split i prozorskih klima uređaja,</t>
    </r>
  </si>
  <si>
    <r>
      <t xml:space="preserve">USLUGE DEMONTAŽE, NABAVE I UGRADNJE NOVIH KLIMA UREĐAJA,  </t>
    </r>
    <r>
      <rPr>
        <b/>
        <sz val="11"/>
        <color theme="1"/>
        <rFont val="Source Sans Pro"/>
        <family val="2"/>
      </rPr>
      <t>GRUPA 2.</t>
    </r>
    <r>
      <rPr>
        <sz val="11"/>
        <color theme="1"/>
        <rFont val="Source Sans Pro"/>
        <family val="2"/>
      </rPr>
      <t xml:space="preserve"> nabava novih prijenosnih klima uređaja </t>
    </r>
  </si>
  <si>
    <t>3.10.2024.</t>
  </si>
  <si>
    <t>2024-739</t>
  </si>
  <si>
    <t>za Grupu 1 traženo produljenje roka izvršenja jer zbog prekida u opskrbnom lancu dobavljač ne može isporučiti prozorske klime</t>
  </si>
  <si>
    <t>27.12.2024.</t>
  </si>
  <si>
    <t>27.01.2025.</t>
  </si>
  <si>
    <t>20.01.2025.</t>
  </si>
  <si>
    <t>29.11.2024.</t>
  </si>
  <si>
    <t>04.11.2024.</t>
  </si>
  <si>
    <t>07.11.2024.</t>
  </si>
  <si>
    <t>25.03.2025.</t>
  </si>
  <si>
    <t>23.12.2024.</t>
  </si>
  <si>
    <t xml:space="preserve">6660/24-0110/OS-430
NAR 2024-1119 </t>
  </si>
  <si>
    <t>narudžbenica na temelju OS 812/2024</t>
  </si>
  <si>
    <t>2024-709-OS-812/2024</t>
  </si>
  <si>
    <t>2024-710-OS-812/2024</t>
  </si>
  <si>
    <t>2024-711-OS-812/2024</t>
  </si>
  <si>
    <t>2024-712-OS-812/2024</t>
  </si>
  <si>
    <t>2024-713-OS-812/2024</t>
  </si>
  <si>
    <t>2024-755-OS-812/2024</t>
  </si>
  <si>
    <t>2024-811</t>
  </si>
  <si>
    <t>2024-812</t>
  </si>
  <si>
    <t>2024-813</t>
  </si>
  <si>
    <t>2024-814</t>
  </si>
  <si>
    <t>2024-815</t>
  </si>
  <si>
    <t>2024-816</t>
  </si>
  <si>
    <t>2024-817</t>
  </si>
  <si>
    <t>2024-818</t>
  </si>
  <si>
    <t>2024-819-OS 812-2024</t>
  </si>
  <si>
    <t>2024-820-OS 812-2024</t>
  </si>
  <si>
    <t>2024-821-OS 812-2024</t>
  </si>
  <si>
    <t>2024-822-OS 812-2024</t>
  </si>
  <si>
    <t>2024-844-OS-812/2024</t>
  </si>
  <si>
    <t>2024-978-NOS 812/2024</t>
  </si>
  <si>
    <t>2024-1108-OS 812-2024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</si>
  <si>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</si>
  <si>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</si>
  <si>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</si>
  <si>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</si>
  <si>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</si>
  <si>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</si>
  <si>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</si>
  <si>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</si>
  <si>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</si>
  <si>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</si>
  <si>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</si>
  <si>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</si>
  <si>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</si>
  <si>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</si>
  <si>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</si>
  <si>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</si>
  <si>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</si>
  <si>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</si>
  <si>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</si>
  <si>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</si>
  <si>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</si>
  <si>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</si>
  <si>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</si>
  <si>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</si>
  <si>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</si>
  <si>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</si>
  <si>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</si>
  <si>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</si>
  <si>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</si>
  <si>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</si>
  <si>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</si>
  <si>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3.</t>
  </si>
  <si>
    <t>3.1.</t>
  </si>
  <si>
    <t>3.2.</t>
  </si>
  <si>
    <t>3.3.</t>
  </si>
  <si>
    <t>3.4.</t>
  </si>
  <si>
    <t>3.5.</t>
  </si>
  <si>
    <t>Z-2023-9</t>
  </si>
  <si>
    <t>Objedinjeni postupak koji provodi središnje tijelo za javnu nabavu (Grad Zagreb)</t>
  </si>
  <si>
    <t>TELEMACH HRVATSKA d.o.o.</t>
  </si>
  <si>
    <t>64200000</t>
  </si>
  <si>
    <t>OS 1123/2024</t>
  </si>
  <si>
    <t>2 godine
od 25.10.2024.-24.10.2026.</t>
  </si>
  <si>
    <t>70133616033</t>
  </si>
  <si>
    <t>ELEKTRONIČKE KOMUNIKACIJSKE USLUGE U POKRETNOJ MREŽI -Grupa 1.</t>
  </si>
  <si>
    <t>2024/S 0F3-0020063</t>
  </si>
  <si>
    <t>na temelju OS 1123/2024</t>
  </si>
  <si>
    <t>UG.BR. 6710/24-2611/OS-330</t>
  </si>
  <si>
    <t>10.12.2024.</t>
  </si>
  <si>
    <t>2 godine do 09.12.2026.</t>
  </si>
  <si>
    <t>OS 70/2024 sa 2 GS</t>
  </si>
  <si>
    <t>UG.BR. 6441/24-2301/OS-30</t>
  </si>
  <si>
    <t>LEXICON VTJ d.o.o.</t>
  </si>
  <si>
    <t>06545466460</t>
  </si>
  <si>
    <t>od 24.01.2024.-24.01.2025.</t>
  </si>
  <si>
    <t>23.01.2024.</t>
  </si>
  <si>
    <t>NABAVA USLUGE POLAGANJA TEPIHA ZA POTREBE SAJMOVA I DOGAĐANJA</t>
  </si>
  <si>
    <t>046-2-2023-EMV</t>
  </si>
  <si>
    <t>17.01.2024.</t>
  </si>
  <si>
    <t>LEXICON VTJ d.o.o.
ČIS-ŠTEFANAC, obrt</t>
  </si>
  <si>
    <t>06545466460
08999470387</t>
  </si>
  <si>
    <t>2 godine od 17.01.2024. do 17.01.2026.</t>
  </si>
  <si>
    <t xml:space="preserve"> USLUGA POLAGANJA TEPIHA ZA POTREBE SAJMOVA I DOGAĐANJA</t>
  </si>
  <si>
    <t xml:space="preserve">79932000 </t>
  </si>
  <si>
    <t>2024/S 0F3-0003191</t>
  </si>
  <si>
    <t>na temelju OS 70/2024</t>
  </si>
  <si>
    <t>UG 998/2024</t>
  </si>
  <si>
    <t>25.09.2024.</t>
  </si>
  <si>
    <t>NABAVA UREDSKOG MATERIJALA - OSTALI UREDSKI MATERIJAL</t>
  </si>
  <si>
    <t>1 godina (do 24.09.2025.)</t>
  </si>
  <si>
    <t>Z-2024-3</t>
  </si>
  <si>
    <t>2024/S F03-0006495</t>
  </si>
  <si>
    <t>36198195227</t>
  </si>
  <si>
    <r>
      <t xml:space="preserve">
</t>
    </r>
    <r>
      <rPr>
        <b/>
        <sz val="11"/>
        <rFont val="Source Sans Pro"/>
        <family val="2"/>
      </rPr>
      <t>TIP-ZAGREB d.o.o. (za ZV)</t>
    </r>
  </si>
  <si>
    <t>ATALIAN GLOBAL SERVICES CROATIA d.o.o.</t>
  </si>
  <si>
    <t>UG.BR. 6604/24-2506/OS-30</t>
  </si>
  <si>
    <t>26.06.2024.</t>
  </si>
  <si>
    <t>DNEVNO I PERIODIČNO ČIŠĆENJE I PRANJE POSLOVNIH PROSTORA, OTVORENIH I ZATVORENIH PROSTORA</t>
  </si>
  <si>
    <t>046-2-2022-EVV</t>
  </si>
  <si>
    <t>na temelju OS 620/2023</t>
  </si>
  <si>
    <t>69857578031</t>
  </si>
  <si>
    <t>od 01.07.2024. do 30.06.2025.</t>
  </si>
  <si>
    <t>1,96% ukupne vrijednosti ugovora (staklene površine izna 3 m visine obavlja podugovaratelj DRM SOLUTION d.o.o. (OIB: 49194641172)</t>
  </si>
  <si>
    <t>2022/S 0F2-0050495</t>
  </si>
  <si>
    <t>17.10.2024.</t>
  </si>
  <si>
    <t>11.10.2024.</t>
  </si>
  <si>
    <t>10.</t>
  </si>
  <si>
    <t>2024-44</t>
  </si>
  <si>
    <t>UG 05/2024
UG 06/2024</t>
  </si>
  <si>
    <t>27.06.2024.</t>
  </si>
  <si>
    <t>od 01.07.2024.-30.06.2025.</t>
  </si>
  <si>
    <t>41920985512</t>
  </si>
  <si>
    <t>ZAGSTEL d.o.o.</t>
  </si>
  <si>
    <t>34100000</t>
  </si>
  <si>
    <t>USLUGA NAJMA DVA OSOBNA AUTOMOBILA VIŠE SREDNJE KLASE (LIMUZINA) ŠKODA OCTAVIA 2.0 TDI DSG ZG-3223-JI ; ZG-3233-JI</t>
  </si>
  <si>
    <t>INSAKO d.o.o.</t>
  </si>
  <si>
    <t>NABAVA PRIBORA I SREDSTAVA ZA PRANJE, ČIŠĆENJE I OSTALIH SREDSTAVA ZA OPĆU HIGIJENU</t>
  </si>
  <si>
    <t>12 MJESECI</t>
  </si>
  <si>
    <t>39851720584</t>
  </si>
  <si>
    <t>UG 1461/2024</t>
  </si>
  <si>
    <t>Z-2024-7</t>
  </si>
  <si>
    <t>39830000</t>
  </si>
  <si>
    <t>2025/S F03-0000791</t>
  </si>
  <si>
    <t>046-3-2024-EMV</t>
  </si>
  <si>
    <t>STARIMPORT d.o.o.</t>
  </si>
  <si>
    <t>78312279901</t>
  </si>
  <si>
    <t>NABAVA TERETNOG VOZILA DO 3,5 T- 2 kom</t>
  </si>
  <si>
    <t>30.10.2024.</t>
  </si>
  <si>
    <t>UG 1060/2024</t>
  </si>
  <si>
    <t>14.10.2024.</t>
  </si>
  <si>
    <t>60 DANA</t>
  </si>
  <si>
    <t>2024/S F03-0007226</t>
  </si>
  <si>
    <t>8.1.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</si>
  <si>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</si>
  <si>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</si>
  <si>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</si>
  <si>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</si>
  <si>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</si>
  <si>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</si>
  <si>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</si>
  <si>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</si>
  <si>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</si>
  <si>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</si>
  <si>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</si>
  <si>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</si>
  <si>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</si>
  <si>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</si>
  <si>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</si>
  <si>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</si>
  <si>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</si>
  <si>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</si>
  <si>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</si>
  <si>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</si>
  <si>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</si>
  <si>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</si>
  <si>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</si>
  <si>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</si>
  <si>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</si>
  <si>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</si>
  <si>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</si>
  <si>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</si>
  <si>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</si>
  <si>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</si>
  <si>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</si>
  <si>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</si>
  <si>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</si>
  <si>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</si>
  <si>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</si>
  <si>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</si>
  <si>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</si>
  <si>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</si>
  <si>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</si>
  <si>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</si>
  <si>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</si>
  <si>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</si>
  <si>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</si>
  <si>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</si>
  <si>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</si>
  <si>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</si>
  <si>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</si>
  <si>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</si>
  <si>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</si>
  <si>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</si>
  <si>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</si>
  <si>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</si>
  <si>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</si>
  <si>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</si>
  <si>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</si>
  <si>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</si>
  <si>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</si>
  <si>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</si>
  <si>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</si>
  <si>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</si>
  <si>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</si>
  <si>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</si>
  <si>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 temelju OS 648/2023</t>
  </si>
  <si>
    <t>LICENCE PROGRAMSKE OPREME MICROSOFT U MODELU ENTERPRISE PRETPLAT</t>
  </si>
  <si>
    <t>UG 6738/24-1712/OS-30</t>
  </si>
  <si>
    <t>4</t>
  </si>
  <si>
    <t>5</t>
  </si>
  <si>
    <t>6</t>
  </si>
  <si>
    <t>7</t>
  </si>
  <si>
    <t>8</t>
  </si>
  <si>
    <t>9</t>
  </si>
  <si>
    <t>9.1.</t>
  </si>
  <si>
    <t>045520380283</t>
  </si>
  <si>
    <t>TELELINK BUSINESS SERVICES d.o.o.</t>
  </si>
  <si>
    <t>19.12.2024.</t>
  </si>
  <si>
    <t>2022-2002</t>
  </si>
  <si>
    <t>10.1.</t>
  </si>
  <si>
    <t>73</t>
  </si>
  <si>
    <t xml:space="preserve">ELEKTRONIČKE KOMUNIKACIJSKE USLUGE U NEPOKRETNOJ MREŽI </t>
  </si>
  <si>
    <t>UG 6684/24-2210/OS-540</t>
  </si>
  <si>
    <t>Z-2022-2</t>
  </si>
  <si>
    <t>do 01.04.2025.</t>
  </si>
  <si>
    <t>29.10.2024.</t>
  </si>
  <si>
    <t>ugovor na temelju OS 1105/2022 i Aneks OS A-395/2022 od 22.12.2022.</t>
  </si>
  <si>
    <t>2022/S 0F3-0045427</t>
  </si>
  <si>
    <t>48000000</t>
  </si>
  <si>
    <t>NABAVA ŠTAND OPREME I MATERIJALA</t>
  </si>
  <si>
    <t>39154000</t>
  </si>
  <si>
    <t>046-7-2024-EMV 
(2024-194)</t>
  </si>
  <si>
    <t>postupak koji provodi središnje tijelo za javnu nabavu (Grad Zagreb)</t>
  </si>
  <si>
    <t>31.10.2024.</t>
  </si>
  <si>
    <t>UG 1167/2024</t>
  </si>
  <si>
    <t>57416893</t>
  </si>
  <si>
    <t>OCTANORM ADRIA d.o.o. SLOVENIJA</t>
  </si>
  <si>
    <t>2024/S F03-0008149</t>
  </si>
  <si>
    <t>74</t>
  </si>
  <si>
    <t>75</t>
  </si>
  <si>
    <t>PDV</t>
  </si>
  <si>
    <t>IZRADA PROJEKTNO-TEHNIČKE DOKUMENTACIJE ZA SANACIJU I UREĐENJE ZGRADE I OKOLIŠA PAVILJONA 28 "ĐURO ĐAKOVIĆ" NA ZAGREBAČKOM VELESAJMU</t>
  </si>
  <si>
    <t>046-5-2024-EMV
(2024-211)</t>
  </si>
  <si>
    <t xml:space="preserve"> Zajednica ponuditelja Ing3 construction d.o.o., Zagreb, Savska cesta 32, Skoro d.o.o., Ulica grada Vukovara 43 i Zagreb, i Roman Pelt d.o.o., Zagreb, Selska cesta 90</t>
  </si>
  <si>
    <t>160 dana od potpisa Zapisnika o uvođenju u posao</t>
  </si>
  <si>
    <t>2024/S F03-0006500</t>
  </si>
  <si>
    <t>98531179626 
05106850717
51341500481</t>
  </si>
  <si>
    <t>UG 992/2024</t>
  </si>
  <si>
    <t>REGISTAR UGOVORA, OKVIRNIH SPORAZUMA I UGOVORA/NARUDŽBENICA  NA TEMELJU OKVIRNIH SPORAZUMA u 2024. na dan 16.04.2025.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</si>
</sst>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\.m\.yyyy\."/>
    <numFmt numFmtId="166" formatCode="#,##0.00\ [$€-1]"/>
  </numFmts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Source Sans Pro"/>
      <family val="2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Source Sans Pro"/>
      <family val="2"/>
    </font>
    <font>
      <b/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b/>
      <sz val="11"/>
      <name val="Source Sans Pro"/>
      <family val="2"/>
    </font>
    <font>
      <b/>
      <sz val="11"/>
      <name val="Aptos Narrow"/>
      <family val="2"/>
      <charset val="238"/>
      <scheme val="minor"/>
    </font>
    <font>
      <b/>
      <sz val="11"/>
      <name val="Source Sans Pro"/>
      <family val="2"/>
      <charset val="238"/>
    </font>
    <font>
      <b/>
      <sz val="11"/>
      <color theme="1"/>
      <name val="Source Sans Pro"/>
      <family val="2"/>
      <charset val="238"/>
    </font>
    <font>
      <b/>
      <sz val="11"/>
      <color theme="1"/>
      <name val="Source Sans Pro"/>
      <family val="2"/>
    </font>
    <font>
      <sz val="11"/>
      <color rgb="FFFF0000"/>
      <name val="Source Sans Pro"/>
      <family val="2"/>
    </font>
    <font>
      <sz val="12"/>
      <color indexed="64"/>
      <name val="Calibri"/>
      <family val="2"/>
      <charset val="238"/>
    </font>
    <font>
      <sz val="12"/>
      <name val="Calibri"/>
      <family val="2"/>
      <charset val="238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9"/>
      <color rgb="FF333333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2" borderId="1" xfId="0" applyFont="1" applyFill="1" applyBorder="1"/>
    <xf numFmtId="0" fontId="8" fillId="0" borderId="0" xfId="0" applyFont="1"/>
    <xf numFmtId="164" fontId="4" fillId="0" borderId="1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7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wrapText="1"/>
    </xf>
    <xf numFmtId="164" fontId="0" fillId="0" borderId="0" xfId="0" applyNumberFormat="1" applyAlignment="1">
      <alignment horizontal="right"/>
    </xf>
    <xf numFmtId="164" fontId="3" fillId="0" borderId="1" xfId="0" applyNumberFormat="1" applyFont="1" applyBorder="1" applyAlignment="1">
      <alignment horizontal="right"/>
    </xf>
    <xf numFmtId="49" fontId="15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1" xfId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2" fontId="1" fillId="0" borderId="1" xfId="0" applyNumberFormat="1" applyFont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4" fontId="16" fillId="3" borderId="1" xfId="1" applyNumberFormat="1" applyFont="1" applyFill="1" applyBorder="1" applyAlignment="1">
      <alignment horizontal="right" vertical="center" wrapText="1"/>
    </xf>
    <xf numFmtId="164" fontId="14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</cellXfs>
  <cellStyles count="2">
    <cellStyle name="Normalno" xfId="0" builtinId="0"/>
    <cellStyle name="Normalno 2" xfId="1" xr:uid="{7831BE81-2114-4DF6-8F94-CCE2C118AD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8F956-D18D-4B1C-A17A-91F50BC90AA1}">
  <sheetPr>
    <pageSetUpPr fitToPage="1"/>
  </sheetPr>
  <dimension ref="A1:S115"/>
  <sheetViews>
    <sheetView tabSelected="1" zoomScaleNormal="100" workbookViewId="0">
      <selection activeCell="J7" sqref="J7"/>
    </sheetView>
  </sheetViews>
  <sheetFormatPr defaultRowHeight="15" x14ac:dyDescent="0.25"/>
  <cols>
    <col min="1" max="1" width="9.140625" style="16"/>
    <col min="2" max="2" width="19.28515625" style="2" customWidth="1"/>
    <col min="3" max="3" width="33.140625" style="1" customWidth="1"/>
    <col min="4" max="4" width="16.85546875" style="16" customWidth="1"/>
    <col min="5" max="6" width="16.85546875" style="2" customWidth="1"/>
    <col min="7" max="7" width="12.28515625" style="2" customWidth="1"/>
    <col min="8" max="8" width="22.85546875" style="80" customWidth="1"/>
    <col min="9" max="10" width="16.7109375" style="2" customWidth="1"/>
    <col min="11" max="11" width="20.5703125" style="16" customWidth="1"/>
    <col min="12" max="12" width="20.85546875" style="1" customWidth="1"/>
    <col min="13" max="14" width="16.28515625" style="64" customWidth="1"/>
    <col min="15" max="15" width="12.7109375" style="37" customWidth="1"/>
    <col min="16" max="16" width="20.28515625" style="2" customWidth="1"/>
    <col min="17" max="17" width="19.85546875" style="73" customWidth="1"/>
    <col min="18" max="18" width="15.5703125" customWidth="1"/>
    <col min="19" max="19" width="20.28515625" customWidth="1"/>
  </cols>
  <sheetData>
    <row r="1" spans="1:19" x14ac:dyDescent="0.25">
      <c r="C1" s="77" t="s">
        <v>661</v>
      </c>
      <c r="P1" s="86"/>
    </row>
    <row r="2" spans="1:19" ht="45" x14ac:dyDescent="0.25">
      <c r="A2" s="90" t="s">
        <v>222</v>
      </c>
      <c r="B2" s="10" t="s">
        <v>223</v>
      </c>
      <c r="C2" s="10" t="s">
        <v>224</v>
      </c>
      <c r="D2" s="15" t="s">
        <v>234</v>
      </c>
      <c r="E2" s="11" t="s">
        <v>235</v>
      </c>
      <c r="F2" s="11" t="s">
        <v>236</v>
      </c>
      <c r="G2" s="4" t="s">
        <v>225</v>
      </c>
      <c r="H2" s="11" t="s">
        <v>237</v>
      </c>
      <c r="I2" s="11" t="s">
        <v>238</v>
      </c>
      <c r="J2" s="11" t="s">
        <v>239</v>
      </c>
      <c r="K2" s="15" t="s">
        <v>226</v>
      </c>
      <c r="L2" s="10" t="s">
        <v>227</v>
      </c>
      <c r="M2" s="65" t="s">
        <v>228</v>
      </c>
      <c r="N2" s="65" t="s">
        <v>653</v>
      </c>
      <c r="O2" s="38" t="s">
        <v>229</v>
      </c>
      <c r="P2" s="12" t="s">
        <v>241</v>
      </c>
      <c r="Q2" s="65" t="s">
        <v>240</v>
      </c>
      <c r="R2" s="13" t="s">
        <v>230</v>
      </c>
      <c r="S2" s="14" t="s">
        <v>231</v>
      </c>
    </row>
    <row r="3" spans="1:19" ht="75" x14ac:dyDescent="0.25">
      <c r="A3" s="42">
        <v>1</v>
      </c>
      <c r="B3" s="30" t="s">
        <v>0</v>
      </c>
      <c r="C3" s="28" t="s">
        <v>1</v>
      </c>
      <c r="D3" s="29" t="s">
        <v>244</v>
      </c>
      <c r="E3" s="30" t="s">
        <v>243</v>
      </c>
      <c r="F3" s="30" t="s">
        <v>245</v>
      </c>
      <c r="G3" s="30" t="s">
        <v>2</v>
      </c>
      <c r="H3" s="43" t="s">
        <v>232</v>
      </c>
      <c r="I3" s="44" t="s">
        <v>233</v>
      </c>
      <c r="J3" s="43" t="s">
        <v>242</v>
      </c>
      <c r="K3" s="29">
        <v>43566372258</v>
      </c>
      <c r="L3" s="28" t="s">
        <v>3</v>
      </c>
      <c r="M3" s="67">
        <v>94558.77</v>
      </c>
      <c r="N3" s="67">
        <f>M3*0.25</f>
        <v>23639.692500000001</v>
      </c>
      <c r="O3" s="68">
        <v>118198.46</v>
      </c>
      <c r="P3" s="70"/>
      <c r="Q3" s="67"/>
      <c r="R3" s="69"/>
      <c r="S3" s="4" t="s">
        <v>481</v>
      </c>
    </row>
    <row r="4" spans="1:19" s="23" customFormat="1" ht="45" x14ac:dyDescent="0.25">
      <c r="A4" s="97" t="s">
        <v>443</v>
      </c>
      <c r="B4" s="19" t="s">
        <v>0</v>
      </c>
      <c r="C4" s="9" t="s">
        <v>1</v>
      </c>
      <c r="D4" s="17" t="s">
        <v>244</v>
      </c>
      <c r="E4" s="19"/>
      <c r="F4" s="19" t="s">
        <v>421</v>
      </c>
      <c r="G4" s="19" t="s">
        <v>2</v>
      </c>
      <c r="H4" s="83" t="s">
        <v>422</v>
      </c>
      <c r="I4" s="76">
        <v>45565</v>
      </c>
      <c r="J4" s="20"/>
      <c r="K4" s="17">
        <v>43566372258</v>
      </c>
      <c r="L4" s="9" t="s">
        <v>3</v>
      </c>
      <c r="M4" s="102">
        <v>407.03000000000003</v>
      </c>
      <c r="N4" s="102">
        <f>M4*0.25</f>
        <v>101.75750000000001</v>
      </c>
      <c r="O4" s="39">
        <f t="shared" ref="O4:O24" si="0">M4*1.25</f>
        <v>508.78750000000002</v>
      </c>
      <c r="P4" s="19" t="s">
        <v>527</v>
      </c>
      <c r="Q4" s="39">
        <v>508.78750000000002</v>
      </c>
      <c r="R4" s="21"/>
      <c r="S4" s="22"/>
    </row>
    <row r="5" spans="1:19" s="23" customFormat="1" ht="45" x14ac:dyDescent="0.25">
      <c r="A5" s="97" t="s">
        <v>444</v>
      </c>
      <c r="B5" s="19" t="s">
        <v>0</v>
      </c>
      <c r="C5" s="9" t="s">
        <v>1</v>
      </c>
      <c r="D5" s="17" t="s">
        <v>244</v>
      </c>
      <c r="E5" s="19"/>
      <c r="F5" s="19" t="s">
        <v>421</v>
      </c>
      <c r="G5" s="19" t="s">
        <v>2</v>
      </c>
      <c r="H5" s="83" t="s">
        <v>423</v>
      </c>
      <c r="I5" s="76">
        <v>45565</v>
      </c>
      <c r="J5" s="20"/>
      <c r="K5" s="17">
        <v>43566372258</v>
      </c>
      <c r="L5" s="9" t="s">
        <v>3</v>
      </c>
      <c r="M5" s="102">
        <v>932.27</v>
      </c>
      <c r="N5" s="102">
        <f t="shared" ref="N5:N69" si="1">M5*0.25</f>
        <v>233.0675</v>
      </c>
      <c r="O5" s="39">
        <f t="shared" si="0"/>
        <v>1165.3375000000001</v>
      </c>
      <c r="P5" s="19" t="s">
        <v>527</v>
      </c>
      <c r="Q5" s="39">
        <v>1165.3375000000001</v>
      </c>
      <c r="R5" s="21"/>
      <c r="S5" s="22"/>
    </row>
    <row r="6" spans="1:19" s="23" customFormat="1" ht="45" x14ac:dyDescent="0.25">
      <c r="A6" s="97" t="s">
        <v>445</v>
      </c>
      <c r="B6" s="19" t="s">
        <v>0</v>
      </c>
      <c r="C6" s="9" t="s">
        <v>1</v>
      </c>
      <c r="D6" s="17" t="s">
        <v>244</v>
      </c>
      <c r="E6" s="19"/>
      <c r="F6" s="19" t="s">
        <v>421</v>
      </c>
      <c r="G6" s="19" t="s">
        <v>2</v>
      </c>
      <c r="H6" s="83" t="s">
        <v>424</v>
      </c>
      <c r="I6" s="76">
        <v>45565</v>
      </c>
      <c r="J6" s="20"/>
      <c r="K6" s="17">
        <v>43566372258</v>
      </c>
      <c r="L6" s="9" t="s">
        <v>3</v>
      </c>
      <c r="M6" s="102">
        <v>765.9</v>
      </c>
      <c r="N6" s="102">
        <f t="shared" si="1"/>
        <v>191.47499999999999</v>
      </c>
      <c r="O6" s="39">
        <f t="shared" si="0"/>
        <v>957.375</v>
      </c>
      <c r="P6" s="19" t="s">
        <v>527</v>
      </c>
      <c r="Q6" s="39">
        <v>957.375</v>
      </c>
      <c r="R6" s="21"/>
      <c r="S6" s="22"/>
    </row>
    <row r="7" spans="1:19" s="23" customFormat="1" ht="45" x14ac:dyDescent="0.25">
      <c r="A7" s="97" t="s">
        <v>446</v>
      </c>
      <c r="B7" s="19" t="s">
        <v>0</v>
      </c>
      <c r="C7" s="9" t="s">
        <v>1</v>
      </c>
      <c r="D7" s="17" t="s">
        <v>244</v>
      </c>
      <c r="E7" s="19"/>
      <c r="F7" s="19" t="s">
        <v>421</v>
      </c>
      <c r="G7" s="19" t="s">
        <v>2</v>
      </c>
      <c r="H7" s="83" t="s">
        <v>425</v>
      </c>
      <c r="I7" s="76">
        <v>45565</v>
      </c>
      <c r="J7" s="20"/>
      <c r="K7" s="17">
        <v>43566372258</v>
      </c>
      <c r="L7" s="9" t="s">
        <v>3</v>
      </c>
      <c r="M7" s="102">
        <v>1018.6800000000001</v>
      </c>
      <c r="N7" s="102">
        <f t="shared" si="1"/>
        <v>254.67000000000002</v>
      </c>
      <c r="O7" s="39">
        <f t="shared" si="0"/>
        <v>1273.3500000000001</v>
      </c>
      <c r="P7" s="19" t="s">
        <v>527</v>
      </c>
      <c r="Q7" s="39">
        <v>1273.3500000000001</v>
      </c>
      <c r="R7" s="21"/>
      <c r="S7" s="22"/>
    </row>
    <row r="8" spans="1:19" s="23" customFormat="1" ht="45" x14ac:dyDescent="0.25">
      <c r="A8" s="97" t="s">
        <v>447</v>
      </c>
      <c r="B8" s="19" t="s">
        <v>0</v>
      </c>
      <c r="C8" s="9" t="s">
        <v>1</v>
      </c>
      <c r="D8" s="17" t="s">
        <v>244</v>
      </c>
      <c r="E8" s="19"/>
      <c r="F8" s="19" t="s">
        <v>421</v>
      </c>
      <c r="G8" s="19" t="s">
        <v>2</v>
      </c>
      <c r="H8" s="83" t="s">
        <v>426</v>
      </c>
      <c r="I8" s="76">
        <v>45565</v>
      </c>
      <c r="J8" s="20"/>
      <c r="K8" s="17">
        <v>43566372258</v>
      </c>
      <c r="L8" s="9" t="s">
        <v>3</v>
      </c>
      <c r="M8" s="102">
        <v>304.26</v>
      </c>
      <c r="N8" s="102">
        <f t="shared" si="1"/>
        <v>76.064999999999998</v>
      </c>
      <c r="O8" s="39">
        <f t="shared" si="0"/>
        <v>380.32499999999999</v>
      </c>
      <c r="P8" s="19" t="s">
        <v>527</v>
      </c>
      <c r="Q8" s="39">
        <v>380.32499999999999</v>
      </c>
      <c r="R8" s="21"/>
      <c r="S8" s="22"/>
    </row>
    <row r="9" spans="1:19" s="23" customFormat="1" ht="45" x14ac:dyDescent="0.25">
      <c r="A9" s="97" t="s">
        <v>448</v>
      </c>
      <c r="B9" s="19" t="s">
        <v>0</v>
      </c>
      <c r="C9" s="9" t="s">
        <v>1</v>
      </c>
      <c r="D9" s="17" t="s">
        <v>244</v>
      </c>
      <c r="E9" s="19"/>
      <c r="F9" s="19" t="s">
        <v>421</v>
      </c>
      <c r="G9" s="19" t="s">
        <v>2</v>
      </c>
      <c r="H9" s="83" t="s">
        <v>427</v>
      </c>
      <c r="I9" s="76">
        <v>45573</v>
      </c>
      <c r="J9" s="20"/>
      <c r="K9" s="17">
        <v>43566372258</v>
      </c>
      <c r="L9" s="9" t="s">
        <v>3</v>
      </c>
      <c r="M9" s="102">
        <v>867.08</v>
      </c>
      <c r="N9" s="102">
        <f t="shared" si="1"/>
        <v>216.77</v>
      </c>
      <c r="O9" s="39">
        <f t="shared" si="0"/>
        <v>1083.8500000000001</v>
      </c>
      <c r="P9" s="19"/>
      <c r="Q9" s="39">
        <v>1083.8500000000001</v>
      </c>
      <c r="R9" s="21"/>
      <c r="S9" s="22"/>
    </row>
    <row r="10" spans="1:19" s="23" customFormat="1" ht="45" x14ac:dyDescent="0.25">
      <c r="A10" s="97" t="s">
        <v>449</v>
      </c>
      <c r="B10" s="19" t="s">
        <v>0</v>
      </c>
      <c r="C10" s="9" t="s">
        <v>1</v>
      </c>
      <c r="D10" s="17" t="s">
        <v>244</v>
      </c>
      <c r="E10" s="19"/>
      <c r="F10" s="19" t="s">
        <v>421</v>
      </c>
      <c r="G10" s="19" t="s">
        <v>2</v>
      </c>
      <c r="H10" s="83" t="s">
        <v>428</v>
      </c>
      <c r="I10" s="76">
        <v>45583</v>
      </c>
      <c r="J10" s="20"/>
      <c r="K10" s="17">
        <v>43566372258</v>
      </c>
      <c r="L10" s="9" t="s">
        <v>3</v>
      </c>
      <c r="M10" s="102">
        <v>1019.03</v>
      </c>
      <c r="N10" s="102">
        <f t="shared" si="1"/>
        <v>254.75749999999999</v>
      </c>
      <c r="O10" s="39">
        <f t="shared" si="0"/>
        <v>1273.7874999999999</v>
      </c>
      <c r="P10" s="19"/>
      <c r="Q10" s="39">
        <v>1273.7874999999999</v>
      </c>
      <c r="R10" s="21"/>
      <c r="S10" s="22"/>
    </row>
    <row r="11" spans="1:19" s="23" customFormat="1" ht="45" x14ac:dyDescent="0.25">
      <c r="A11" s="97" t="s">
        <v>450</v>
      </c>
      <c r="B11" s="19" t="s">
        <v>0</v>
      </c>
      <c r="C11" s="9" t="s">
        <v>1</v>
      </c>
      <c r="D11" s="17" t="s">
        <v>244</v>
      </c>
      <c r="E11" s="19"/>
      <c r="F11" s="19" t="s">
        <v>421</v>
      </c>
      <c r="G11" s="19" t="s">
        <v>2</v>
      </c>
      <c r="H11" s="83" t="s">
        <v>429</v>
      </c>
      <c r="I11" s="76">
        <v>45583</v>
      </c>
      <c r="J11" s="20"/>
      <c r="K11" s="17">
        <v>43566372258</v>
      </c>
      <c r="L11" s="9" t="s">
        <v>3</v>
      </c>
      <c r="M11" s="102">
        <v>1551.13</v>
      </c>
      <c r="N11" s="102">
        <f t="shared" si="1"/>
        <v>387.78250000000003</v>
      </c>
      <c r="O11" s="39">
        <f t="shared" si="0"/>
        <v>1938.9125000000001</v>
      </c>
      <c r="P11" s="19"/>
      <c r="Q11" s="39">
        <v>1938.9125000000001</v>
      </c>
      <c r="R11" s="21"/>
      <c r="S11" s="22"/>
    </row>
    <row r="12" spans="1:19" s="23" customFormat="1" ht="45" x14ac:dyDescent="0.25">
      <c r="A12" s="97" t="s">
        <v>451</v>
      </c>
      <c r="B12" s="19" t="s">
        <v>0</v>
      </c>
      <c r="C12" s="9" t="s">
        <v>1</v>
      </c>
      <c r="D12" s="17" t="s">
        <v>244</v>
      </c>
      <c r="E12" s="19"/>
      <c r="F12" s="19" t="s">
        <v>421</v>
      </c>
      <c r="G12" s="19" t="s">
        <v>2</v>
      </c>
      <c r="H12" s="83" t="s">
        <v>430</v>
      </c>
      <c r="I12" s="76">
        <v>45583</v>
      </c>
      <c r="J12" s="20"/>
      <c r="K12" s="17">
        <v>43566372258</v>
      </c>
      <c r="L12" s="9" t="s">
        <v>3</v>
      </c>
      <c r="M12" s="102">
        <v>1020.1800000000001</v>
      </c>
      <c r="N12" s="102">
        <f t="shared" si="1"/>
        <v>255.04500000000002</v>
      </c>
      <c r="O12" s="39">
        <f t="shared" si="0"/>
        <v>1275.2250000000001</v>
      </c>
      <c r="P12" s="19"/>
      <c r="Q12" s="39">
        <v>1275.2250000000001</v>
      </c>
      <c r="R12" s="21"/>
      <c r="S12" s="22"/>
    </row>
    <row r="13" spans="1:19" s="23" customFormat="1" ht="45" x14ac:dyDescent="0.25">
      <c r="A13" s="97" t="s">
        <v>452</v>
      </c>
      <c r="B13" s="19" t="s">
        <v>0</v>
      </c>
      <c r="C13" s="9" t="s">
        <v>1</v>
      </c>
      <c r="D13" s="17" t="s">
        <v>244</v>
      </c>
      <c r="E13" s="19"/>
      <c r="F13" s="19" t="s">
        <v>421</v>
      </c>
      <c r="G13" s="19" t="s">
        <v>2</v>
      </c>
      <c r="H13" s="83" t="s">
        <v>431</v>
      </c>
      <c r="I13" s="76">
        <v>45583</v>
      </c>
      <c r="J13" s="20"/>
      <c r="K13" s="17">
        <v>43566372258</v>
      </c>
      <c r="L13" s="9" t="s">
        <v>3</v>
      </c>
      <c r="M13" s="102">
        <v>2582.7400000000002</v>
      </c>
      <c r="N13" s="102">
        <f t="shared" si="1"/>
        <v>645.68500000000006</v>
      </c>
      <c r="O13" s="39">
        <f t="shared" si="0"/>
        <v>3228.4250000000002</v>
      </c>
      <c r="P13" s="19"/>
      <c r="Q13" s="39">
        <v>3228.4250000000002</v>
      </c>
      <c r="R13" s="21"/>
      <c r="S13" s="22"/>
    </row>
    <row r="14" spans="1:19" s="23" customFormat="1" ht="45" x14ac:dyDescent="0.25">
      <c r="A14" s="97" t="s">
        <v>453</v>
      </c>
      <c r="B14" s="19" t="s">
        <v>0</v>
      </c>
      <c r="C14" s="9" t="s">
        <v>1</v>
      </c>
      <c r="D14" s="17" t="s">
        <v>244</v>
      </c>
      <c r="E14" s="19"/>
      <c r="F14" s="19" t="s">
        <v>421</v>
      </c>
      <c r="G14" s="19" t="s">
        <v>2</v>
      </c>
      <c r="H14" s="83" t="s">
        <v>432</v>
      </c>
      <c r="I14" s="76">
        <v>45583</v>
      </c>
      <c r="J14" s="20"/>
      <c r="K14" s="17">
        <v>43566372258</v>
      </c>
      <c r="L14" s="9" t="s">
        <v>3</v>
      </c>
      <c r="M14" s="102">
        <v>972.37</v>
      </c>
      <c r="N14" s="102">
        <f t="shared" si="1"/>
        <v>243.0925</v>
      </c>
      <c r="O14" s="39">
        <f t="shared" si="0"/>
        <v>1215.4625000000001</v>
      </c>
      <c r="P14" s="19"/>
      <c r="Q14" s="39">
        <v>1215.4625000000001</v>
      </c>
      <c r="R14" s="21"/>
      <c r="S14" s="22"/>
    </row>
    <row r="15" spans="1:19" s="23" customFormat="1" ht="45" x14ac:dyDescent="0.25">
      <c r="A15" s="97" t="s">
        <v>454</v>
      </c>
      <c r="B15" s="19" t="s">
        <v>0</v>
      </c>
      <c r="C15" s="9" t="s">
        <v>1</v>
      </c>
      <c r="D15" s="17" t="s">
        <v>244</v>
      </c>
      <c r="E15" s="19"/>
      <c r="F15" s="19" t="s">
        <v>421</v>
      </c>
      <c r="G15" s="19" t="s">
        <v>2</v>
      </c>
      <c r="H15" s="83" t="s">
        <v>433</v>
      </c>
      <c r="I15" s="76">
        <v>45586</v>
      </c>
      <c r="J15" s="20"/>
      <c r="K15" s="17">
        <v>43566372258</v>
      </c>
      <c r="L15" s="9" t="s">
        <v>3</v>
      </c>
      <c r="M15" s="102">
        <v>643.16</v>
      </c>
      <c r="N15" s="102">
        <f t="shared" si="1"/>
        <v>160.79</v>
      </c>
      <c r="O15" s="39">
        <f t="shared" si="0"/>
        <v>803.94999999999993</v>
      </c>
      <c r="P15" s="19"/>
      <c r="Q15" s="39">
        <v>803.94999999999993</v>
      </c>
      <c r="R15" s="21"/>
      <c r="S15" s="22"/>
    </row>
    <row r="16" spans="1:19" s="23" customFormat="1" ht="45" x14ac:dyDescent="0.25">
      <c r="A16" s="97" t="s">
        <v>455</v>
      </c>
      <c r="B16" s="19" t="s">
        <v>0</v>
      </c>
      <c r="C16" s="9" t="s">
        <v>1</v>
      </c>
      <c r="D16" s="17" t="s">
        <v>244</v>
      </c>
      <c r="E16" s="19"/>
      <c r="F16" s="19" t="s">
        <v>421</v>
      </c>
      <c r="G16" s="19" t="s">
        <v>2</v>
      </c>
      <c r="H16" s="83" t="s">
        <v>434</v>
      </c>
      <c r="I16" s="76">
        <v>45586</v>
      </c>
      <c r="J16" s="20"/>
      <c r="K16" s="17">
        <v>43566372258</v>
      </c>
      <c r="L16" s="9" t="s">
        <v>3</v>
      </c>
      <c r="M16" s="102">
        <v>482.32</v>
      </c>
      <c r="N16" s="102">
        <f t="shared" si="1"/>
        <v>120.58</v>
      </c>
      <c r="O16" s="39">
        <f t="shared" si="0"/>
        <v>602.9</v>
      </c>
      <c r="P16" s="19"/>
      <c r="Q16" s="39">
        <v>602.9</v>
      </c>
      <c r="R16" s="21"/>
      <c r="S16" s="22"/>
    </row>
    <row r="17" spans="1:19" s="23" customFormat="1" ht="45" x14ac:dyDescent="0.25">
      <c r="A17" s="97" t="s">
        <v>456</v>
      </c>
      <c r="B17" s="19" t="s">
        <v>0</v>
      </c>
      <c r="C17" s="9" t="s">
        <v>1</v>
      </c>
      <c r="D17" s="17" t="s">
        <v>244</v>
      </c>
      <c r="E17" s="19"/>
      <c r="F17" s="19" t="s">
        <v>421</v>
      </c>
      <c r="G17" s="19" t="s">
        <v>2</v>
      </c>
      <c r="H17" s="83" t="s">
        <v>435</v>
      </c>
      <c r="I17" s="76">
        <v>45586</v>
      </c>
      <c r="J17" s="20"/>
      <c r="K17" s="17">
        <v>43566372258</v>
      </c>
      <c r="L17" s="9" t="s">
        <v>3</v>
      </c>
      <c r="M17" s="102">
        <v>1611.91</v>
      </c>
      <c r="N17" s="102">
        <f t="shared" si="1"/>
        <v>402.97750000000002</v>
      </c>
      <c r="O17" s="39">
        <f t="shared" si="0"/>
        <v>2014.8875</v>
      </c>
      <c r="P17" s="19"/>
      <c r="Q17" s="39">
        <v>2014.8875</v>
      </c>
      <c r="R17" s="21"/>
      <c r="S17" s="22"/>
    </row>
    <row r="18" spans="1:19" s="23" customFormat="1" ht="45" x14ac:dyDescent="0.25">
      <c r="A18" s="97" t="s">
        <v>457</v>
      </c>
      <c r="B18" s="19" t="s">
        <v>0</v>
      </c>
      <c r="C18" s="9" t="s">
        <v>1</v>
      </c>
      <c r="D18" s="17" t="s">
        <v>244</v>
      </c>
      <c r="E18" s="19"/>
      <c r="F18" s="19" t="s">
        <v>421</v>
      </c>
      <c r="G18" s="19" t="s">
        <v>2</v>
      </c>
      <c r="H18" s="83" t="s">
        <v>436</v>
      </c>
      <c r="I18" s="76">
        <v>45586</v>
      </c>
      <c r="J18" s="20"/>
      <c r="K18" s="17">
        <v>43566372258</v>
      </c>
      <c r="L18" s="9" t="s">
        <v>3</v>
      </c>
      <c r="M18" s="102">
        <v>1691.49</v>
      </c>
      <c r="N18" s="102">
        <f t="shared" si="1"/>
        <v>422.8725</v>
      </c>
      <c r="O18" s="39">
        <f t="shared" si="0"/>
        <v>2114.3625000000002</v>
      </c>
      <c r="P18" s="19"/>
      <c r="Q18" s="39">
        <v>2114.3625000000002</v>
      </c>
      <c r="R18" s="21"/>
      <c r="S18" s="22"/>
    </row>
    <row r="19" spans="1:19" s="23" customFormat="1" ht="45" x14ac:dyDescent="0.25">
      <c r="A19" s="97" t="s">
        <v>458</v>
      </c>
      <c r="B19" s="19" t="s">
        <v>0</v>
      </c>
      <c r="C19" s="9" t="s">
        <v>1</v>
      </c>
      <c r="D19" s="17" t="s">
        <v>244</v>
      </c>
      <c r="E19" s="19"/>
      <c r="F19" s="19" t="s">
        <v>421</v>
      </c>
      <c r="G19" s="19" t="s">
        <v>2</v>
      </c>
      <c r="H19" s="83" t="s">
        <v>437</v>
      </c>
      <c r="I19" s="76">
        <v>45586</v>
      </c>
      <c r="J19" s="20"/>
      <c r="K19" s="17">
        <v>43566372258</v>
      </c>
      <c r="L19" s="9" t="s">
        <v>3</v>
      </c>
      <c r="M19" s="102">
        <v>3451.3</v>
      </c>
      <c r="N19" s="102">
        <f t="shared" si="1"/>
        <v>862.82500000000005</v>
      </c>
      <c r="O19" s="39">
        <f t="shared" si="0"/>
        <v>4314.125</v>
      </c>
      <c r="P19" s="19"/>
      <c r="Q19" s="39">
        <v>4314.125</v>
      </c>
      <c r="R19" s="21"/>
      <c r="S19" s="22"/>
    </row>
    <row r="20" spans="1:19" s="23" customFormat="1" ht="45" x14ac:dyDescent="0.25">
      <c r="A20" s="97" t="s">
        <v>459</v>
      </c>
      <c r="B20" s="19" t="s">
        <v>0</v>
      </c>
      <c r="C20" s="9" t="s">
        <v>1</v>
      </c>
      <c r="D20" s="17" t="s">
        <v>244</v>
      </c>
      <c r="E20" s="19"/>
      <c r="F20" s="19" t="s">
        <v>421</v>
      </c>
      <c r="G20" s="19" t="s">
        <v>2</v>
      </c>
      <c r="H20" s="83" t="s">
        <v>438</v>
      </c>
      <c r="I20" s="76">
        <v>45586</v>
      </c>
      <c r="J20" s="20"/>
      <c r="K20" s="17">
        <v>43566372258</v>
      </c>
      <c r="L20" s="9" t="s">
        <v>3</v>
      </c>
      <c r="M20" s="102">
        <v>916.05000000000007</v>
      </c>
      <c r="N20" s="102">
        <f t="shared" si="1"/>
        <v>229.01250000000002</v>
      </c>
      <c r="O20" s="39">
        <f t="shared" si="0"/>
        <v>1145.0625</v>
      </c>
      <c r="P20" s="19"/>
      <c r="Q20" s="39">
        <v>1145.0625</v>
      </c>
      <c r="R20" s="21"/>
      <c r="S20" s="22"/>
    </row>
    <row r="21" spans="1:19" s="23" customFormat="1" ht="45" x14ac:dyDescent="0.25">
      <c r="A21" s="97" t="s">
        <v>460</v>
      </c>
      <c r="B21" s="19" t="s">
        <v>0</v>
      </c>
      <c r="C21" s="9" t="s">
        <v>1</v>
      </c>
      <c r="D21" s="17" t="s">
        <v>244</v>
      </c>
      <c r="E21" s="19"/>
      <c r="F21" s="19" t="s">
        <v>421</v>
      </c>
      <c r="G21" s="19" t="s">
        <v>2</v>
      </c>
      <c r="H21" s="83" t="s">
        <v>439</v>
      </c>
      <c r="I21" s="76">
        <v>45586</v>
      </c>
      <c r="J21" s="20"/>
      <c r="K21" s="17">
        <v>43566372258</v>
      </c>
      <c r="L21" s="9" t="s">
        <v>3</v>
      </c>
      <c r="M21" s="102">
        <v>867.08</v>
      </c>
      <c r="N21" s="102">
        <f t="shared" si="1"/>
        <v>216.77</v>
      </c>
      <c r="O21" s="39">
        <f t="shared" si="0"/>
        <v>1083.8500000000001</v>
      </c>
      <c r="P21" s="19"/>
      <c r="Q21" s="39">
        <v>1083.8500000000001</v>
      </c>
      <c r="R21" s="21"/>
      <c r="S21" s="22"/>
    </row>
    <row r="22" spans="1:19" s="23" customFormat="1" ht="45" x14ac:dyDescent="0.25">
      <c r="A22" s="97" t="s">
        <v>461</v>
      </c>
      <c r="B22" s="19" t="s">
        <v>0</v>
      </c>
      <c r="C22" s="9" t="s">
        <v>1</v>
      </c>
      <c r="D22" s="17" t="s">
        <v>244</v>
      </c>
      <c r="E22" s="19"/>
      <c r="F22" s="19" t="s">
        <v>421</v>
      </c>
      <c r="G22" s="19" t="s">
        <v>2</v>
      </c>
      <c r="H22" s="83" t="s">
        <v>440</v>
      </c>
      <c r="I22" s="76">
        <v>45589</v>
      </c>
      <c r="J22" s="20"/>
      <c r="K22" s="17">
        <v>43566372258</v>
      </c>
      <c r="L22" s="9" t="s">
        <v>3</v>
      </c>
      <c r="M22" s="102">
        <v>9099.85</v>
      </c>
      <c r="N22" s="102">
        <f t="shared" si="1"/>
        <v>2274.9625000000001</v>
      </c>
      <c r="O22" s="39">
        <f t="shared" si="0"/>
        <v>11374.8125</v>
      </c>
      <c r="P22" s="19"/>
      <c r="Q22" s="39">
        <v>11374.8125</v>
      </c>
      <c r="R22" s="21"/>
      <c r="S22" s="22"/>
    </row>
    <row r="23" spans="1:19" s="23" customFormat="1" ht="45" x14ac:dyDescent="0.25">
      <c r="A23" s="97" t="s">
        <v>462</v>
      </c>
      <c r="B23" s="19" t="s">
        <v>0</v>
      </c>
      <c r="C23" s="9" t="s">
        <v>1</v>
      </c>
      <c r="D23" s="17" t="s">
        <v>244</v>
      </c>
      <c r="E23" s="19"/>
      <c r="F23" s="19" t="s">
        <v>421</v>
      </c>
      <c r="G23" s="19" t="s">
        <v>2</v>
      </c>
      <c r="H23" s="83" t="s">
        <v>441</v>
      </c>
      <c r="I23" s="76">
        <v>45621</v>
      </c>
      <c r="J23" s="20"/>
      <c r="K23" s="17">
        <v>43566372258</v>
      </c>
      <c r="L23" s="9" t="s">
        <v>3</v>
      </c>
      <c r="M23" s="102">
        <v>9881.52</v>
      </c>
      <c r="N23" s="102">
        <f t="shared" si="1"/>
        <v>2470.38</v>
      </c>
      <c r="O23" s="39">
        <f t="shared" si="0"/>
        <v>12351.900000000001</v>
      </c>
      <c r="P23" s="19"/>
      <c r="Q23" s="39">
        <v>12351.900000000001</v>
      </c>
      <c r="R23" s="21"/>
      <c r="S23" s="22"/>
    </row>
    <row r="24" spans="1:19" s="23" customFormat="1" ht="45" x14ac:dyDescent="0.25">
      <c r="A24" s="97" t="s">
        <v>463</v>
      </c>
      <c r="B24" s="19" t="s">
        <v>0</v>
      </c>
      <c r="C24" s="9" t="s">
        <v>1</v>
      </c>
      <c r="D24" s="17" t="s">
        <v>244</v>
      </c>
      <c r="E24" s="19"/>
      <c r="F24" s="19" t="s">
        <v>421</v>
      </c>
      <c r="G24" s="19" t="s">
        <v>2</v>
      </c>
      <c r="H24" s="83" t="s">
        <v>442</v>
      </c>
      <c r="I24" s="76">
        <v>45645</v>
      </c>
      <c r="J24" s="20"/>
      <c r="K24" s="17">
        <v>43566372258</v>
      </c>
      <c r="L24" s="9" t="s">
        <v>3</v>
      </c>
      <c r="M24" s="102">
        <v>2085.4900000000002</v>
      </c>
      <c r="N24" s="102">
        <f t="shared" si="1"/>
        <v>521.37250000000006</v>
      </c>
      <c r="O24" s="39">
        <f t="shared" si="0"/>
        <v>2606.8625000000002</v>
      </c>
      <c r="P24" s="19"/>
      <c r="Q24" s="39">
        <v>2606.8625000000002</v>
      </c>
      <c r="R24" s="21"/>
      <c r="S24" s="22"/>
    </row>
    <row r="25" spans="1:19" s="35" customFormat="1" ht="75" x14ac:dyDescent="0.25">
      <c r="A25" s="98" t="s">
        <v>464</v>
      </c>
      <c r="B25" s="30" t="s">
        <v>4</v>
      </c>
      <c r="C25" s="28" t="s">
        <v>253</v>
      </c>
      <c r="D25" s="29" t="s">
        <v>248</v>
      </c>
      <c r="E25" s="30" t="s">
        <v>251</v>
      </c>
      <c r="F25" s="30" t="s">
        <v>245</v>
      </c>
      <c r="G25" s="30" t="s">
        <v>5</v>
      </c>
      <c r="H25" s="30" t="s">
        <v>246</v>
      </c>
      <c r="I25" s="31" t="s">
        <v>247</v>
      </c>
      <c r="J25" s="31" t="s">
        <v>242</v>
      </c>
      <c r="K25" s="78">
        <v>32111742300</v>
      </c>
      <c r="L25" s="33" t="s">
        <v>7</v>
      </c>
      <c r="M25" s="40">
        <v>25245</v>
      </c>
      <c r="N25" s="102">
        <f t="shared" si="1"/>
        <v>6311.25</v>
      </c>
      <c r="O25" s="40">
        <v>31556.25</v>
      </c>
      <c r="P25" s="30"/>
      <c r="Q25" s="40"/>
      <c r="R25" s="34"/>
      <c r="S25" s="4" t="s">
        <v>481</v>
      </c>
    </row>
    <row r="26" spans="1:19" s="23" customFormat="1" ht="60" x14ac:dyDescent="0.25">
      <c r="A26" s="97" t="s">
        <v>465</v>
      </c>
      <c r="B26" s="24" t="s">
        <v>4</v>
      </c>
      <c r="C26" s="25" t="s">
        <v>249</v>
      </c>
      <c r="D26" s="17" t="s">
        <v>248</v>
      </c>
      <c r="E26" s="19"/>
      <c r="F26" s="24" t="s">
        <v>252</v>
      </c>
      <c r="G26" s="24" t="s">
        <v>5</v>
      </c>
      <c r="H26" s="24" t="s">
        <v>8</v>
      </c>
      <c r="I26" s="58">
        <v>45583</v>
      </c>
      <c r="J26" s="58"/>
      <c r="K26" s="26">
        <v>32111742300</v>
      </c>
      <c r="L26" s="25" t="s">
        <v>7</v>
      </c>
      <c r="M26" s="36">
        <v>1980</v>
      </c>
      <c r="N26" s="102">
        <f t="shared" si="1"/>
        <v>495</v>
      </c>
      <c r="O26" s="36">
        <v>2475</v>
      </c>
      <c r="P26" s="24"/>
      <c r="Q26" s="36">
        <v>2475</v>
      </c>
      <c r="R26" s="24"/>
      <c r="S26" s="27"/>
    </row>
    <row r="27" spans="1:19" s="23" customFormat="1" ht="60" x14ac:dyDescent="0.25">
      <c r="A27" s="97" t="s">
        <v>466</v>
      </c>
      <c r="B27" s="24" t="s">
        <v>4</v>
      </c>
      <c r="C27" s="25" t="s">
        <v>249</v>
      </c>
      <c r="D27" s="17" t="s">
        <v>248</v>
      </c>
      <c r="E27" s="19"/>
      <c r="F27" s="24" t="s">
        <v>252</v>
      </c>
      <c r="G27" s="24" t="s">
        <v>5</v>
      </c>
      <c r="H27" s="24" t="s">
        <v>11</v>
      </c>
      <c r="I27" s="58">
        <v>45565</v>
      </c>
      <c r="J27" s="58"/>
      <c r="K27" s="26">
        <v>32111742300</v>
      </c>
      <c r="L27" s="25" t="s">
        <v>7</v>
      </c>
      <c r="M27" s="36">
        <v>1815</v>
      </c>
      <c r="N27" s="102">
        <f t="shared" si="1"/>
        <v>453.75</v>
      </c>
      <c r="O27" s="36">
        <v>2268.75</v>
      </c>
      <c r="P27" s="24"/>
      <c r="Q27" s="36">
        <v>2268.75</v>
      </c>
      <c r="R27" s="24"/>
      <c r="S27" s="27"/>
    </row>
    <row r="28" spans="1:19" s="23" customFormat="1" ht="60" x14ac:dyDescent="0.25">
      <c r="A28" s="97" t="s">
        <v>467</v>
      </c>
      <c r="B28" s="24" t="s">
        <v>4</v>
      </c>
      <c r="C28" s="25" t="s">
        <v>249</v>
      </c>
      <c r="D28" s="17" t="s">
        <v>248</v>
      </c>
      <c r="E28" s="19"/>
      <c r="F28" s="24" t="s">
        <v>252</v>
      </c>
      <c r="G28" s="24" t="s">
        <v>5</v>
      </c>
      <c r="H28" s="24" t="s">
        <v>12</v>
      </c>
      <c r="I28" s="58">
        <v>45588</v>
      </c>
      <c r="J28" s="58"/>
      <c r="K28" s="26">
        <v>32111742300</v>
      </c>
      <c r="L28" s="25" t="s">
        <v>7</v>
      </c>
      <c r="M28" s="36">
        <v>2720</v>
      </c>
      <c r="N28" s="102">
        <f t="shared" si="1"/>
        <v>680</v>
      </c>
      <c r="O28" s="36">
        <v>3400</v>
      </c>
      <c r="P28" s="24"/>
      <c r="Q28" s="36">
        <v>3400</v>
      </c>
      <c r="R28" s="24"/>
      <c r="S28" s="27"/>
    </row>
    <row r="29" spans="1:19" s="35" customFormat="1" ht="75" x14ac:dyDescent="0.25">
      <c r="A29" s="98" t="s">
        <v>468</v>
      </c>
      <c r="B29" s="30" t="s">
        <v>4</v>
      </c>
      <c r="C29" s="28" t="s">
        <v>254</v>
      </c>
      <c r="D29" s="29" t="s">
        <v>248</v>
      </c>
      <c r="E29" s="30" t="s">
        <v>251</v>
      </c>
      <c r="F29" s="30" t="s">
        <v>245</v>
      </c>
      <c r="G29" s="30" t="s">
        <v>5</v>
      </c>
      <c r="H29" s="30" t="s">
        <v>246</v>
      </c>
      <c r="I29" s="31" t="s">
        <v>247</v>
      </c>
      <c r="J29" s="31" t="s">
        <v>242</v>
      </c>
      <c r="K29" s="78">
        <v>32111742300</v>
      </c>
      <c r="L29" s="33" t="s">
        <v>7</v>
      </c>
      <c r="M29" s="40">
        <v>22185</v>
      </c>
      <c r="N29" s="102">
        <f t="shared" si="1"/>
        <v>5546.25</v>
      </c>
      <c r="O29" s="40">
        <v>27731.25</v>
      </c>
      <c r="P29" s="30"/>
      <c r="Q29" s="40"/>
      <c r="R29" s="34"/>
      <c r="S29" s="4" t="s">
        <v>481</v>
      </c>
    </row>
    <row r="30" spans="1:19" s="23" customFormat="1" ht="60" x14ac:dyDescent="0.25">
      <c r="A30" s="97" t="s">
        <v>469</v>
      </c>
      <c r="B30" s="24" t="s">
        <v>4</v>
      </c>
      <c r="C30" s="25" t="s">
        <v>250</v>
      </c>
      <c r="D30" s="17" t="s">
        <v>248</v>
      </c>
      <c r="E30" s="19"/>
      <c r="F30" s="24" t="s">
        <v>252</v>
      </c>
      <c r="G30" s="24" t="s">
        <v>5</v>
      </c>
      <c r="H30" s="24" t="s">
        <v>6</v>
      </c>
      <c r="I30" s="58">
        <v>45604</v>
      </c>
      <c r="J30" s="58"/>
      <c r="K30" s="26">
        <v>32111742300</v>
      </c>
      <c r="L30" s="25" t="s">
        <v>7</v>
      </c>
      <c r="M30" s="36">
        <v>220</v>
      </c>
      <c r="N30" s="102">
        <f t="shared" si="1"/>
        <v>55</v>
      </c>
      <c r="O30" s="36">
        <v>275</v>
      </c>
      <c r="P30" s="24"/>
      <c r="Q30" s="36">
        <v>275</v>
      </c>
      <c r="R30" s="24"/>
      <c r="S30" s="27"/>
    </row>
    <row r="31" spans="1:19" s="23" customFormat="1" ht="60" x14ac:dyDescent="0.25">
      <c r="A31" s="97" t="s">
        <v>470</v>
      </c>
      <c r="B31" s="24" t="s">
        <v>4</v>
      </c>
      <c r="C31" s="25" t="s">
        <v>250</v>
      </c>
      <c r="D31" s="17" t="s">
        <v>248</v>
      </c>
      <c r="E31" s="19"/>
      <c r="F31" s="24" t="s">
        <v>252</v>
      </c>
      <c r="G31" s="24" t="s">
        <v>5</v>
      </c>
      <c r="H31" s="24" t="s">
        <v>8</v>
      </c>
      <c r="I31" s="58">
        <v>45583</v>
      </c>
      <c r="J31" s="58"/>
      <c r="K31" s="26">
        <v>32111742300</v>
      </c>
      <c r="L31" s="25" t="s">
        <v>7</v>
      </c>
      <c r="M31" s="36">
        <v>435</v>
      </c>
      <c r="N31" s="102">
        <f t="shared" si="1"/>
        <v>108.75</v>
      </c>
      <c r="O31" s="36">
        <v>543.75</v>
      </c>
      <c r="P31" s="24"/>
      <c r="Q31" s="36">
        <v>543.75</v>
      </c>
      <c r="R31" s="24"/>
      <c r="S31" s="27"/>
    </row>
    <row r="32" spans="1:19" s="23" customFormat="1" ht="60" x14ac:dyDescent="0.25">
      <c r="A32" s="97" t="s">
        <v>471</v>
      </c>
      <c r="B32" s="24" t="s">
        <v>4</v>
      </c>
      <c r="C32" s="25" t="s">
        <v>250</v>
      </c>
      <c r="D32" s="17" t="s">
        <v>248</v>
      </c>
      <c r="E32" s="19"/>
      <c r="F32" s="24" t="s">
        <v>252</v>
      </c>
      <c r="G32" s="24" t="s">
        <v>5</v>
      </c>
      <c r="H32" s="24" t="s">
        <v>9</v>
      </c>
      <c r="I32" s="58">
        <v>45582</v>
      </c>
      <c r="J32" s="58"/>
      <c r="K32" s="26">
        <v>32111742300</v>
      </c>
      <c r="L32" s="25" t="s">
        <v>7</v>
      </c>
      <c r="M32" s="36">
        <v>340</v>
      </c>
      <c r="N32" s="102">
        <f t="shared" si="1"/>
        <v>85</v>
      </c>
      <c r="O32" s="36">
        <v>425</v>
      </c>
      <c r="P32" s="24"/>
      <c r="Q32" s="36">
        <v>425</v>
      </c>
      <c r="R32" s="24"/>
      <c r="S32" s="27"/>
    </row>
    <row r="33" spans="1:19" s="23" customFormat="1" ht="60" x14ac:dyDescent="0.25">
      <c r="A33" s="97" t="s">
        <v>472</v>
      </c>
      <c r="B33" s="24" t="s">
        <v>4</v>
      </c>
      <c r="C33" s="25" t="s">
        <v>250</v>
      </c>
      <c r="D33" s="17" t="s">
        <v>248</v>
      </c>
      <c r="E33" s="19"/>
      <c r="F33" s="24" t="s">
        <v>252</v>
      </c>
      <c r="G33" s="24" t="s">
        <v>5</v>
      </c>
      <c r="H33" s="24" t="s">
        <v>10</v>
      </c>
      <c r="I33" s="58">
        <v>45582</v>
      </c>
      <c r="J33" s="58"/>
      <c r="K33" s="26">
        <v>32111742300</v>
      </c>
      <c r="L33" s="25" t="s">
        <v>7</v>
      </c>
      <c r="M33" s="36">
        <v>168</v>
      </c>
      <c r="N33" s="102">
        <f t="shared" si="1"/>
        <v>42</v>
      </c>
      <c r="O33" s="36">
        <v>210</v>
      </c>
      <c r="P33" s="24"/>
      <c r="Q33" s="36">
        <v>210</v>
      </c>
      <c r="R33" s="24"/>
      <c r="S33" s="27"/>
    </row>
    <row r="34" spans="1:19" s="23" customFormat="1" ht="60" x14ac:dyDescent="0.25">
      <c r="A34" s="97" t="s">
        <v>473</v>
      </c>
      <c r="B34" s="24" t="s">
        <v>4</v>
      </c>
      <c r="C34" s="25" t="s">
        <v>250</v>
      </c>
      <c r="D34" s="17" t="s">
        <v>248</v>
      </c>
      <c r="E34" s="19"/>
      <c r="F34" s="24" t="s">
        <v>252</v>
      </c>
      <c r="G34" s="24" t="s">
        <v>5</v>
      </c>
      <c r="H34" s="24" t="s">
        <v>11</v>
      </c>
      <c r="I34" s="58">
        <v>45565</v>
      </c>
      <c r="J34" s="58"/>
      <c r="K34" s="26">
        <v>32111742300</v>
      </c>
      <c r="L34" s="25" t="s">
        <v>7</v>
      </c>
      <c r="M34" s="36">
        <v>580</v>
      </c>
      <c r="N34" s="102">
        <f t="shared" si="1"/>
        <v>145</v>
      </c>
      <c r="O34" s="36">
        <v>725</v>
      </c>
      <c r="P34" s="24"/>
      <c r="Q34" s="36">
        <v>725</v>
      </c>
      <c r="R34" s="24"/>
      <c r="S34" s="27"/>
    </row>
    <row r="35" spans="1:19" ht="75" x14ac:dyDescent="0.25">
      <c r="A35" s="97" t="s">
        <v>474</v>
      </c>
      <c r="B35" s="32" t="s">
        <v>13</v>
      </c>
      <c r="C35" s="33" t="s">
        <v>14</v>
      </c>
      <c r="D35" s="42" t="s">
        <v>257</v>
      </c>
      <c r="E35" s="43" t="s">
        <v>258</v>
      </c>
      <c r="F35" s="43" t="s">
        <v>245</v>
      </c>
      <c r="G35" s="45" t="s">
        <v>15</v>
      </c>
      <c r="H35" s="43" t="s">
        <v>255</v>
      </c>
      <c r="I35" s="44" t="s">
        <v>256</v>
      </c>
      <c r="J35" s="43" t="s">
        <v>263</v>
      </c>
      <c r="K35" s="78">
        <v>81274793209</v>
      </c>
      <c r="L35" s="33" t="s">
        <v>17</v>
      </c>
      <c r="M35" s="66">
        <v>241180</v>
      </c>
      <c r="N35" s="102">
        <f t="shared" si="1"/>
        <v>60295</v>
      </c>
      <c r="O35" s="46">
        <v>301475</v>
      </c>
      <c r="P35" s="44"/>
      <c r="Q35" s="74"/>
      <c r="R35" s="47"/>
      <c r="S35" s="4" t="s">
        <v>481</v>
      </c>
    </row>
    <row r="36" spans="1:19" s="23" customFormat="1" ht="30" x14ac:dyDescent="0.25">
      <c r="A36" s="97" t="s">
        <v>475</v>
      </c>
      <c r="B36" s="24" t="s">
        <v>13</v>
      </c>
      <c r="C36" s="25" t="s">
        <v>14</v>
      </c>
      <c r="D36" s="75" t="s">
        <v>257</v>
      </c>
      <c r="E36" s="19"/>
      <c r="F36" s="24" t="s">
        <v>259</v>
      </c>
      <c r="G36" s="24" t="s">
        <v>15</v>
      </c>
      <c r="H36" s="24" t="s">
        <v>16</v>
      </c>
      <c r="I36" s="58" t="s">
        <v>270</v>
      </c>
      <c r="J36" s="58"/>
      <c r="K36" s="26">
        <v>81274793209</v>
      </c>
      <c r="L36" s="25" t="s">
        <v>17</v>
      </c>
      <c r="M36" s="36">
        <v>124</v>
      </c>
      <c r="N36" s="102">
        <f t="shared" si="1"/>
        <v>31</v>
      </c>
      <c r="O36" s="36">
        <v>155</v>
      </c>
      <c r="P36" s="24"/>
      <c r="Q36" s="36">
        <v>155</v>
      </c>
      <c r="R36" s="27"/>
      <c r="S36" s="27"/>
    </row>
    <row r="37" spans="1:19" s="23" customFormat="1" ht="30" x14ac:dyDescent="0.25">
      <c r="A37" s="97" t="s">
        <v>476</v>
      </c>
      <c r="B37" s="24" t="s">
        <v>13</v>
      </c>
      <c r="C37" s="25" t="s">
        <v>14</v>
      </c>
      <c r="D37" s="75" t="s">
        <v>257</v>
      </c>
      <c r="E37" s="19"/>
      <c r="F37" s="24" t="s">
        <v>259</v>
      </c>
      <c r="G37" s="24" t="s">
        <v>15</v>
      </c>
      <c r="H37" s="24" t="s">
        <v>18</v>
      </c>
      <c r="I37" s="58" t="s">
        <v>271</v>
      </c>
      <c r="J37" s="58"/>
      <c r="K37" s="26">
        <v>81274793209</v>
      </c>
      <c r="L37" s="25" t="s">
        <v>17</v>
      </c>
      <c r="M37" s="36">
        <v>672.08</v>
      </c>
      <c r="N37" s="102">
        <f t="shared" si="1"/>
        <v>168.02</v>
      </c>
      <c r="O37" s="36">
        <v>840.1</v>
      </c>
      <c r="P37" s="24"/>
      <c r="Q37" s="36">
        <v>840.1</v>
      </c>
      <c r="R37" s="27"/>
      <c r="S37" s="27"/>
    </row>
    <row r="38" spans="1:19" s="23" customFormat="1" ht="30" x14ac:dyDescent="0.25">
      <c r="A38" s="97" t="s">
        <v>477</v>
      </c>
      <c r="B38" s="24" t="s">
        <v>13</v>
      </c>
      <c r="C38" s="25" t="s">
        <v>14</v>
      </c>
      <c r="D38" s="75" t="s">
        <v>257</v>
      </c>
      <c r="E38" s="19"/>
      <c r="F38" s="24" t="s">
        <v>259</v>
      </c>
      <c r="G38" s="24" t="s">
        <v>15</v>
      </c>
      <c r="H38" s="24" t="s">
        <v>19</v>
      </c>
      <c r="I38" s="58" t="s">
        <v>272</v>
      </c>
      <c r="J38" s="58"/>
      <c r="K38" s="26">
        <v>81274793209</v>
      </c>
      <c r="L38" s="25" t="s">
        <v>17</v>
      </c>
      <c r="M38" s="36">
        <v>11342.9</v>
      </c>
      <c r="N38" s="102">
        <f t="shared" si="1"/>
        <v>2835.7249999999999</v>
      </c>
      <c r="O38" s="36">
        <v>14178.63</v>
      </c>
      <c r="P38" s="24"/>
      <c r="Q38" s="36">
        <v>14178.63</v>
      </c>
      <c r="R38" s="24"/>
      <c r="S38" s="27"/>
    </row>
    <row r="39" spans="1:19" s="23" customFormat="1" ht="30" x14ac:dyDescent="0.25">
      <c r="A39" s="97" t="s">
        <v>478</v>
      </c>
      <c r="B39" s="24" t="s">
        <v>13</v>
      </c>
      <c r="C39" s="25" t="s">
        <v>14</v>
      </c>
      <c r="D39" s="75" t="s">
        <v>257</v>
      </c>
      <c r="E39" s="19"/>
      <c r="F39" s="24" t="s">
        <v>259</v>
      </c>
      <c r="G39" s="24" t="s">
        <v>15</v>
      </c>
      <c r="H39" s="24" t="s">
        <v>20</v>
      </c>
      <c r="I39" s="58">
        <v>45594</v>
      </c>
      <c r="J39" s="58"/>
      <c r="K39" s="26">
        <v>81274793209</v>
      </c>
      <c r="L39" s="25" t="s">
        <v>17</v>
      </c>
      <c r="M39" s="36">
        <v>11625</v>
      </c>
      <c r="N39" s="102">
        <f t="shared" si="1"/>
        <v>2906.25</v>
      </c>
      <c r="O39" s="36">
        <v>14531.25</v>
      </c>
      <c r="P39" s="24"/>
      <c r="Q39" s="36">
        <v>14531.25</v>
      </c>
      <c r="R39" s="24"/>
      <c r="S39" s="27"/>
    </row>
    <row r="40" spans="1:19" s="23" customFormat="1" ht="30" x14ac:dyDescent="0.25">
      <c r="A40" s="97" t="s">
        <v>479</v>
      </c>
      <c r="B40" s="24" t="s">
        <v>13</v>
      </c>
      <c r="C40" s="25" t="s">
        <v>14</v>
      </c>
      <c r="D40" s="75" t="s">
        <v>257</v>
      </c>
      <c r="E40" s="19"/>
      <c r="F40" s="24" t="s">
        <v>259</v>
      </c>
      <c r="G40" s="24" t="s">
        <v>15</v>
      </c>
      <c r="H40" s="24" t="s">
        <v>21</v>
      </c>
      <c r="I40" s="58">
        <v>45555</v>
      </c>
      <c r="J40" s="58"/>
      <c r="K40" s="26">
        <v>81274793209</v>
      </c>
      <c r="L40" s="25" t="s">
        <v>17</v>
      </c>
      <c r="M40" s="36">
        <v>21080</v>
      </c>
      <c r="N40" s="102">
        <f t="shared" si="1"/>
        <v>5270</v>
      </c>
      <c r="O40" s="36">
        <v>26350</v>
      </c>
      <c r="P40" s="24"/>
      <c r="Q40" s="36">
        <v>26350</v>
      </c>
      <c r="R40" s="24"/>
      <c r="S40" s="27"/>
    </row>
    <row r="41" spans="1:19" s="23" customFormat="1" ht="75" x14ac:dyDescent="0.25">
      <c r="A41" s="97" t="s">
        <v>621</v>
      </c>
      <c r="B41" s="24" t="s">
        <v>631</v>
      </c>
      <c r="C41" s="25" t="s">
        <v>619</v>
      </c>
      <c r="D41" s="16" t="s">
        <v>641</v>
      </c>
      <c r="E41" s="4"/>
      <c r="F41" s="24" t="s">
        <v>618</v>
      </c>
      <c r="G41" s="24" t="s">
        <v>15</v>
      </c>
      <c r="H41" s="24" t="s">
        <v>620</v>
      </c>
      <c r="I41" s="58" t="s">
        <v>630</v>
      </c>
      <c r="J41" s="58" t="s">
        <v>540</v>
      </c>
      <c r="K41" s="26" t="s">
        <v>628</v>
      </c>
      <c r="L41" s="25" t="s">
        <v>629</v>
      </c>
      <c r="M41" s="36">
        <v>46577.599999999999</v>
      </c>
      <c r="N41" s="102">
        <f t="shared" si="1"/>
        <v>11644.4</v>
      </c>
      <c r="O41" s="36">
        <v>58222</v>
      </c>
      <c r="P41" s="24"/>
      <c r="Q41" s="36">
        <v>58038.75</v>
      </c>
      <c r="R41" s="24"/>
      <c r="S41" s="4" t="s">
        <v>481</v>
      </c>
    </row>
    <row r="42" spans="1:19" s="23" customFormat="1" ht="75" x14ac:dyDescent="0.25">
      <c r="A42" s="97" t="s">
        <v>622</v>
      </c>
      <c r="B42" s="3" t="s">
        <v>543</v>
      </c>
      <c r="C42" s="71" t="s">
        <v>539</v>
      </c>
      <c r="D42" s="96" t="s">
        <v>544</v>
      </c>
      <c r="E42" s="55" t="s">
        <v>545</v>
      </c>
      <c r="F42" s="11" t="s">
        <v>245</v>
      </c>
      <c r="G42" s="3" t="s">
        <v>15</v>
      </c>
      <c r="H42" s="4" t="s">
        <v>542</v>
      </c>
      <c r="I42" s="3" t="s">
        <v>392</v>
      </c>
      <c r="J42" s="3" t="s">
        <v>540</v>
      </c>
      <c r="K42" s="90" t="s">
        <v>541</v>
      </c>
      <c r="L42" s="91" t="s">
        <v>538</v>
      </c>
      <c r="M42" s="92">
        <v>4500</v>
      </c>
      <c r="N42" s="102">
        <f t="shared" si="1"/>
        <v>1125</v>
      </c>
      <c r="O42" s="93">
        <v>22812.5</v>
      </c>
      <c r="P42" s="3"/>
      <c r="Q42" s="94"/>
      <c r="R42" s="6"/>
      <c r="S42" s="4" t="s">
        <v>481</v>
      </c>
    </row>
    <row r="43" spans="1:19" s="23" customFormat="1" ht="30" x14ac:dyDescent="0.25">
      <c r="A43" s="97" t="s">
        <v>623</v>
      </c>
      <c r="B43" s="24" t="s">
        <v>546</v>
      </c>
      <c r="C43" s="25" t="s">
        <v>549</v>
      </c>
      <c r="D43" s="84">
        <v>34134100</v>
      </c>
      <c r="E43" s="55" t="s">
        <v>554</v>
      </c>
      <c r="F43" s="11" t="s">
        <v>245</v>
      </c>
      <c r="G43" s="3" t="s">
        <v>15</v>
      </c>
      <c r="H43" s="24" t="s">
        <v>551</v>
      </c>
      <c r="I43" s="58" t="s">
        <v>552</v>
      </c>
      <c r="J43" s="58" t="s">
        <v>553</v>
      </c>
      <c r="K43" s="26" t="s">
        <v>548</v>
      </c>
      <c r="L43" s="25" t="s">
        <v>547</v>
      </c>
      <c r="M43" s="36">
        <v>74900</v>
      </c>
      <c r="N43" s="102">
        <f t="shared" si="1"/>
        <v>18725</v>
      </c>
      <c r="O43" s="36">
        <v>93625</v>
      </c>
      <c r="P43" s="24" t="s">
        <v>550</v>
      </c>
      <c r="Q43" s="36"/>
      <c r="R43" s="24"/>
      <c r="S43" s="27"/>
    </row>
    <row r="44" spans="1:19" s="23" customFormat="1" ht="75" x14ac:dyDescent="0.25">
      <c r="A44" s="97" t="s">
        <v>624</v>
      </c>
      <c r="B44" s="24" t="s">
        <v>636</v>
      </c>
      <c r="C44" s="25" t="s">
        <v>634</v>
      </c>
      <c r="D44" s="99">
        <v>64200000</v>
      </c>
      <c r="E44" s="100" t="s">
        <v>640</v>
      </c>
      <c r="F44" s="4" t="s">
        <v>639</v>
      </c>
      <c r="G44" s="3" t="s">
        <v>5</v>
      </c>
      <c r="H44" s="24" t="s">
        <v>635</v>
      </c>
      <c r="I44" s="58" t="s">
        <v>638</v>
      </c>
      <c r="J44" s="58" t="s">
        <v>637</v>
      </c>
      <c r="K44" s="26" t="s">
        <v>486</v>
      </c>
      <c r="L44" s="25" t="s">
        <v>482</v>
      </c>
      <c r="M44" s="36">
        <v>11000</v>
      </c>
      <c r="N44" s="102">
        <f t="shared" si="1"/>
        <v>2750</v>
      </c>
      <c r="O44" s="36">
        <v>13884.05</v>
      </c>
      <c r="P44" s="24"/>
      <c r="Q44" s="36"/>
      <c r="R44" s="24"/>
      <c r="S44" s="27"/>
    </row>
    <row r="45" spans="1:19" s="23" customFormat="1" ht="75" x14ac:dyDescent="0.25">
      <c r="A45" s="97" t="s">
        <v>625</v>
      </c>
      <c r="B45" s="51" t="s">
        <v>22</v>
      </c>
      <c r="C45" s="48" t="s">
        <v>23</v>
      </c>
      <c r="D45" s="49" t="s">
        <v>264</v>
      </c>
      <c r="E45" s="51" t="s">
        <v>265</v>
      </c>
      <c r="F45" s="50" t="s">
        <v>245</v>
      </c>
      <c r="G45" s="50" t="s">
        <v>5</v>
      </c>
      <c r="H45" s="50" t="s">
        <v>260</v>
      </c>
      <c r="I45" s="59" t="s">
        <v>261</v>
      </c>
      <c r="J45" s="59" t="s">
        <v>262</v>
      </c>
      <c r="K45" s="79">
        <v>25627314080</v>
      </c>
      <c r="L45" s="48" t="s">
        <v>25</v>
      </c>
      <c r="M45" s="52">
        <v>12000</v>
      </c>
      <c r="N45" s="102">
        <f t="shared" si="1"/>
        <v>3000</v>
      </c>
      <c r="O45" s="52">
        <v>15000</v>
      </c>
      <c r="P45" s="24"/>
      <c r="Q45" s="36"/>
      <c r="R45" s="24"/>
      <c r="S45" s="4" t="s">
        <v>481</v>
      </c>
    </row>
    <row r="46" spans="1:19" s="23" customFormat="1" ht="45" x14ac:dyDescent="0.25">
      <c r="A46" s="97" t="s">
        <v>555</v>
      </c>
      <c r="B46" s="19" t="s">
        <v>22</v>
      </c>
      <c r="C46" s="9" t="s">
        <v>23</v>
      </c>
      <c r="D46" s="26" t="s">
        <v>264</v>
      </c>
      <c r="E46" s="19"/>
      <c r="F46" s="19" t="s">
        <v>266</v>
      </c>
      <c r="G46" s="19" t="s">
        <v>5</v>
      </c>
      <c r="H46" s="19" t="s">
        <v>24</v>
      </c>
      <c r="I46" s="20">
        <v>45604</v>
      </c>
      <c r="J46" s="20"/>
      <c r="K46" s="17">
        <v>25627314080</v>
      </c>
      <c r="L46" s="9" t="s">
        <v>25</v>
      </c>
      <c r="M46" s="39">
        <v>5981</v>
      </c>
      <c r="N46" s="102">
        <f>M46*0.25</f>
        <v>1495.25</v>
      </c>
      <c r="O46" s="39">
        <v>7476.25</v>
      </c>
      <c r="P46" s="19"/>
      <c r="Q46" s="39"/>
      <c r="R46" s="21"/>
      <c r="S46" s="27"/>
    </row>
    <row r="47" spans="1:19" s="23" customFormat="1" ht="75" x14ac:dyDescent="0.25">
      <c r="A47" s="97" t="s">
        <v>626</v>
      </c>
      <c r="B47" s="19" t="s">
        <v>480</v>
      </c>
      <c r="C47" s="9" t="s">
        <v>487</v>
      </c>
      <c r="D47" s="26" t="s">
        <v>483</v>
      </c>
      <c r="E47" s="4" t="s">
        <v>488</v>
      </c>
      <c r="F47" s="30" t="s">
        <v>245</v>
      </c>
      <c r="G47" s="50" t="s">
        <v>5</v>
      </c>
      <c r="H47" s="19" t="s">
        <v>484</v>
      </c>
      <c r="I47" s="20" t="s">
        <v>348</v>
      </c>
      <c r="J47" s="59" t="s">
        <v>485</v>
      </c>
      <c r="K47" s="17" t="s">
        <v>486</v>
      </c>
      <c r="L47" s="9" t="s">
        <v>482</v>
      </c>
      <c r="M47" s="39">
        <v>30000</v>
      </c>
      <c r="N47" s="102">
        <f t="shared" si="1"/>
        <v>7500</v>
      </c>
      <c r="O47" s="39">
        <f>M47*1.25</f>
        <v>37500</v>
      </c>
      <c r="P47" s="19"/>
      <c r="Q47" s="39"/>
      <c r="R47" s="21"/>
      <c r="S47" s="4" t="s">
        <v>481</v>
      </c>
    </row>
    <row r="48" spans="1:19" s="23" customFormat="1" ht="45" x14ac:dyDescent="0.25">
      <c r="A48" s="97" t="s">
        <v>627</v>
      </c>
      <c r="B48" s="19" t="s">
        <v>480</v>
      </c>
      <c r="C48" s="9" t="s">
        <v>487</v>
      </c>
      <c r="D48" s="26" t="s">
        <v>483</v>
      </c>
      <c r="E48" s="19"/>
      <c r="F48" s="19" t="s">
        <v>489</v>
      </c>
      <c r="G48" s="19" t="s">
        <v>5</v>
      </c>
      <c r="H48" s="19" t="s">
        <v>490</v>
      </c>
      <c r="I48" s="20" t="s">
        <v>491</v>
      </c>
      <c r="J48" s="20" t="s">
        <v>492</v>
      </c>
      <c r="K48" s="17" t="s">
        <v>486</v>
      </c>
      <c r="L48" s="9" t="s">
        <v>482</v>
      </c>
      <c r="M48" s="39">
        <v>23847.919999999998</v>
      </c>
      <c r="N48" s="102">
        <f t="shared" si="1"/>
        <v>5961.98</v>
      </c>
      <c r="O48" s="39">
        <v>29809.9</v>
      </c>
      <c r="P48" s="19"/>
      <c r="Q48" s="39"/>
      <c r="R48" s="21"/>
      <c r="S48" s="27"/>
    </row>
    <row r="49" spans="1:19" s="23" customFormat="1" ht="75" x14ac:dyDescent="0.25">
      <c r="A49" s="97" t="s">
        <v>529</v>
      </c>
      <c r="B49" s="19" t="s">
        <v>500</v>
      </c>
      <c r="C49" s="9" t="s">
        <v>499</v>
      </c>
      <c r="D49" s="26" t="s">
        <v>506</v>
      </c>
      <c r="E49" s="80" t="s">
        <v>507</v>
      </c>
      <c r="F49" s="30" t="s">
        <v>245</v>
      </c>
      <c r="G49" s="50" t="s">
        <v>5</v>
      </c>
      <c r="H49" s="19" t="s">
        <v>493</v>
      </c>
      <c r="I49" s="20" t="s">
        <v>501</v>
      </c>
      <c r="J49" s="20" t="s">
        <v>504</v>
      </c>
      <c r="K49" s="17" t="s">
        <v>503</v>
      </c>
      <c r="L49" s="9" t="s">
        <v>502</v>
      </c>
      <c r="M49" s="39">
        <v>70000</v>
      </c>
      <c r="N49" s="102">
        <f t="shared" si="1"/>
        <v>17500</v>
      </c>
      <c r="O49" s="39">
        <f>M49*1.25</f>
        <v>87500</v>
      </c>
      <c r="P49" s="19"/>
      <c r="Q49" s="39"/>
      <c r="R49" s="21"/>
      <c r="S49" s="4" t="s">
        <v>481</v>
      </c>
    </row>
    <row r="50" spans="1:19" s="23" customFormat="1" ht="30" x14ac:dyDescent="0.25">
      <c r="A50" s="97" t="s">
        <v>632</v>
      </c>
      <c r="B50" s="19" t="s">
        <v>500</v>
      </c>
      <c r="C50" s="9" t="s">
        <v>505</v>
      </c>
      <c r="D50" s="26" t="s">
        <v>506</v>
      </c>
      <c r="E50" s="19"/>
      <c r="F50" s="19" t="s">
        <v>508</v>
      </c>
      <c r="G50" s="19" t="s">
        <v>5</v>
      </c>
      <c r="H50" s="19" t="s">
        <v>494</v>
      </c>
      <c r="I50" s="20" t="s">
        <v>498</v>
      </c>
      <c r="J50" s="20" t="s">
        <v>497</v>
      </c>
      <c r="K50" s="17" t="s">
        <v>496</v>
      </c>
      <c r="L50" s="9" t="s">
        <v>495</v>
      </c>
      <c r="M50" s="39">
        <v>48500</v>
      </c>
      <c r="N50" s="102">
        <f t="shared" si="1"/>
        <v>12125</v>
      </c>
      <c r="O50" s="39">
        <v>60625</v>
      </c>
      <c r="P50" s="19"/>
      <c r="Q50" s="39"/>
      <c r="R50" s="21"/>
      <c r="S50" s="27"/>
    </row>
    <row r="51" spans="1:19" s="23" customFormat="1" ht="120" x14ac:dyDescent="0.25">
      <c r="A51" s="97" t="s">
        <v>556</v>
      </c>
      <c r="B51" s="19" t="s">
        <v>521</v>
      </c>
      <c r="C51" s="9" t="s">
        <v>520</v>
      </c>
      <c r="D51" s="26" t="s">
        <v>311</v>
      </c>
      <c r="E51" s="19" t="s">
        <v>526</v>
      </c>
      <c r="F51" s="19" t="s">
        <v>522</v>
      </c>
      <c r="G51" s="19" t="s">
        <v>5</v>
      </c>
      <c r="H51" s="83" t="s">
        <v>518</v>
      </c>
      <c r="I51" s="76" t="s">
        <v>519</v>
      </c>
      <c r="J51" s="20" t="s">
        <v>524</v>
      </c>
      <c r="K51" s="17" t="s">
        <v>523</v>
      </c>
      <c r="L51" s="9" t="s">
        <v>517</v>
      </c>
      <c r="M51" s="39">
        <v>251980</v>
      </c>
      <c r="N51" s="102">
        <f t="shared" si="1"/>
        <v>62995</v>
      </c>
      <c r="O51" s="39">
        <v>314975</v>
      </c>
      <c r="P51" s="19"/>
      <c r="Q51" s="39">
        <v>35161.75</v>
      </c>
      <c r="R51" s="21"/>
      <c r="S51" s="82" t="s">
        <v>525</v>
      </c>
    </row>
    <row r="52" spans="1:19" s="23" customFormat="1" ht="75" x14ac:dyDescent="0.25">
      <c r="A52" s="97" t="s">
        <v>557</v>
      </c>
      <c r="B52" s="19" t="s">
        <v>513</v>
      </c>
      <c r="C52" s="9" t="s">
        <v>511</v>
      </c>
      <c r="D52" s="81">
        <v>30190000</v>
      </c>
      <c r="E52" s="55" t="s">
        <v>514</v>
      </c>
      <c r="F52" s="30" t="s">
        <v>245</v>
      </c>
      <c r="G52" s="55" t="s">
        <v>15</v>
      </c>
      <c r="H52" s="83" t="s">
        <v>509</v>
      </c>
      <c r="I52" s="20" t="s">
        <v>510</v>
      </c>
      <c r="J52" s="20" t="s">
        <v>512</v>
      </c>
      <c r="K52" s="17" t="s">
        <v>515</v>
      </c>
      <c r="L52" s="9" t="s">
        <v>516</v>
      </c>
      <c r="M52" s="39">
        <v>1609.04</v>
      </c>
      <c r="N52" s="102">
        <f t="shared" si="1"/>
        <v>402.26</v>
      </c>
      <c r="O52" s="39">
        <f>M52*1.25</f>
        <v>2011.3</v>
      </c>
      <c r="P52" s="19"/>
      <c r="Q52" s="39"/>
      <c r="R52" s="21"/>
      <c r="S52" s="4" t="s">
        <v>481</v>
      </c>
    </row>
    <row r="53" spans="1:19" s="23" customFormat="1" ht="75" x14ac:dyDescent="0.25">
      <c r="A53" s="97" t="s">
        <v>558</v>
      </c>
      <c r="B53" s="85" t="s">
        <v>644</v>
      </c>
      <c r="C53" s="4" t="s">
        <v>642</v>
      </c>
      <c r="D53" s="90" t="s">
        <v>643</v>
      </c>
      <c r="E53" s="55" t="s">
        <v>650</v>
      </c>
      <c r="F53" s="11" t="s">
        <v>245</v>
      </c>
      <c r="G53" s="3" t="s">
        <v>15</v>
      </c>
      <c r="H53" s="4" t="s">
        <v>647</v>
      </c>
      <c r="I53" s="3" t="s">
        <v>646</v>
      </c>
      <c r="J53" s="3"/>
      <c r="K53" s="90" t="s">
        <v>648</v>
      </c>
      <c r="L53" s="71" t="s">
        <v>649</v>
      </c>
      <c r="M53" s="101">
        <v>162159.4</v>
      </c>
      <c r="N53" s="102">
        <f t="shared" si="1"/>
        <v>40539.85</v>
      </c>
      <c r="O53" s="101">
        <v>202699.25</v>
      </c>
      <c r="P53" s="3"/>
      <c r="Q53" s="94"/>
      <c r="R53" s="6"/>
      <c r="S53" s="4" t="s">
        <v>645</v>
      </c>
    </row>
    <row r="54" spans="1:19" s="23" customFormat="1" ht="120" x14ac:dyDescent="0.25">
      <c r="A54" s="97" t="s">
        <v>559</v>
      </c>
      <c r="B54" s="106" t="s">
        <v>655</v>
      </c>
      <c r="C54" s="105" t="s">
        <v>654</v>
      </c>
      <c r="D54" s="107" t="s">
        <v>315</v>
      </c>
      <c r="E54" s="95" t="s">
        <v>658</v>
      </c>
      <c r="F54" s="11" t="s">
        <v>245</v>
      </c>
      <c r="G54" s="19" t="s">
        <v>5</v>
      </c>
      <c r="H54" s="4" t="s">
        <v>660</v>
      </c>
      <c r="I54" s="3" t="s">
        <v>510</v>
      </c>
      <c r="J54" s="103" t="s">
        <v>657</v>
      </c>
      <c r="K54" s="80" t="s">
        <v>659</v>
      </c>
      <c r="L54" s="103" t="s">
        <v>656</v>
      </c>
      <c r="M54" s="104">
        <v>36836</v>
      </c>
      <c r="N54" s="102">
        <f>M54*0.25</f>
        <v>9209</v>
      </c>
      <c r="O54" s="101">
        <f>M54+N54</f>
        <v>46045</v>
      </c>
      <c r="P54" s="3"/>
      <c r="Q54" s="94"/>
      <c r="R54" s="6"/>
      <c r="S54" s="4"/>
    </row>
    <row r="55" spans="1:19" ht="30" x14ac:dyDescent="0.25">
      <c r="A55" s="97" t="s">
        <v>560</v>
      </c>
      <c r="B55" s="62" t="s">
        <v>26</v>
      </c>
      <c r="C55" s="53" t="s">
        <v>27</v>
      </c>
      <c r="D55" s="57" t="s">
        <v>269</v>
      </c>
      <c r="E55" s="55" t="s">
        <v>268</v>
      </c>
      <c r="F55" s="55" t="s">
        <v>267</v>
      </c>
      <c r="G55" s="55" t="s">
        <v>15</v>
      </c>
      <c r="H55" s="55" t="s">
        <v>28</v>
      </c>
      <c r="I55" s="60" t="s">
        <v>347</v>
      </c>
      <c r="J55" s="60" t="s">
        <v>274</v>
      </c>
      <c r="K55" s="54">
        <v>39689615308</v>
      </c>
      <c r="L55" s="53" t="s">
        <v>29</v>
      </c>
      <c r="M55" s="56">
        <v>4275</v>
      </c>
      <c r="N55" s="102">
        <f t="shared" si="1"/>
        <v>1068.75</v>
      </c>
      <c r="O55" s="56">
        <v>5343.75</v>
      </c>
      <c r="P55" s="87" t="s">
        <v>379</v>
      </c>
      <c r="Q55" s="56">
        <v>5343.75</v>
      </c>
      <c r="R55" s="6"/>
      <c r="S55" s="6"/>
    </row>
    <row r="56" spans="1:19" ht="45" x14ac:dyDescent="0.25">
      <c r="A56" s="97" t="s">
        <v>561</v>
      </c>
      <c r="B56" s="8" t="s">
        <v>30</v>
      </c>
      <c r="C56" s="7" t="s">
        <v>31</v>
      </c>
      <c r="D56" s="18" t="s">
        <v>273</v>
      </c>
      <c r="E56" s="55" t="s">
        <v>268</v>
      </c>
      <c r="F56" s="55" t="s">
        <v>267</v>
      </c>
      <c r="G56" s="8" t="s">
        <v>15</v>
      </c>
      <c r="H56" s="8" t="s">
        <v>32</v>
      </c>
      <c r="I56" s="61" t="s">
        <v>346</v>
      </c>
      <c r="J56" s="61" t="s">
        <v>274</v>
      </c>
      <c r="K56" s="18">
        <v>9873990909</v>
      </c>
      <c r="L56" s="7" t="s">
        <v>33</v>
      </c>
      <c r="M56" s="41">
        <v>2661.4</v>
      </c>
      <c r="N56" s="102">
        <f t="shared" si="1"/>
        <v>665.35</v>
      </c>
      <c r="O56" s="41">
        <v>3326.75</v>
      </c>
      <c r="P56" s="88" t="s">
        <v>405</v>
      </c>
      <c r="Q56" s="41">
        <v>3326.75</v>
      </c>
      <c r="R56" s="8"/>
      <c r="S56" s="6"/>
    </row>
    <row r="57" spans="1:19" ht="30" x14ac:dyDescent="0.25">
      <c r="A57" s="97" t="s">
        <v>562</v>
      </c>
      <c r="B57" s="55" t="s">
        <v>34</v>
      </c>
      <c r="C57" s="53" t="s">
        <v>35</v>
      </c>
      <c r="D57" s="54" t="s">
        <v>275</v>
      </c>
      <c r="E57" s="55" t="s">
        <v>268</v>
      </c>
      <c r="F57" s="55" t="s">
        <v>267</v>
      </c>
      <c r="G57" s="55" t="s">
        <v>15</v>
      </c>
      <c r="H57" s="55" t="s">
        <v>36</v>
      </c>
      <c r="I57" s="60" t="s">
        <v>342</v>
      </c>
      <c r="J57" s="60" t="s">
        <v>276</v>
      </c>
      <c r="K57" s="54">
        <v>65698086501</v>
      </c>
      <c r="L57" s="53" t="s">
        <v>37</v>
      </c>
      <c r="M57" s="56">
        <v>4990</v>
      </c>
      <c r="N57" s="102">
        <f t="shared" si="1"/>
        <v>1247.5</v>
      </c>
      <c r="O57" s="56">
        <v>6237.5</v>
      </c>
      <c r="P57" s="87" t="s">
        <v>419</v>
      </c>
      <c r="Q57" s="56">
        <v>6237.5</v>
      </c>
      <c r="R57" s="55"/>
      <c r="S57" s="6"/>
    </row>
    <row r="58" spans="1:19" ht="27.75" customHeight="1" x14ac:dyDescent="0.25">
      <c r="A58" s="97" t="s">
        <v>563</v>
      </c>
      <c r="B58" s="8" t="s">
        <v>38</v>
      </c>
      <c r="C58" s="7" t="s">
        <v>39</v>
      </c>
      <c r="D58" s="18" t="s">
        <v>277</v>
      </c>
      <c r="E58" s="55" t="s">
        <v>268</v>
      </c>
      <c r="F58" s="55" t="s">
        <v>267</v>
      </c>
      <c r="G58" s="8" t="s">
        <v>15</v>
      </c>
      <c r="H58" s="8" t="s">
        <v>40</v>
      </c>
      <c r="I58" s="61" t="s">
        <v>348</v>
      </c>
      <c r="J58" s="61" t="s">
        <v>278</v>
      </c>
      <c r="K58" s="18">
        <v>69503639110</v>
      </c>
      <c r="L58" s="7" t="s">
        <v>41</v>
      </c>
      <c r="M58" s="41">
        <v>4680</v>
      </c>
      <c r="N58" s="102">
        <f t="shared" si="1"/>
        <v>1170</v>
      </c>
      <c r="O58" s="41">
        <v>5850</v>
      </c>
      <c r="P58" s="88" t="s">
        <v>416</v>
      </c>
      <c r="Q58" s="41">
        <v>5850</v>
      </c>
      <c r="R58" s="8"/>
      <c r="S58" s="6"/>
    </row>
    <row r="59" spans="1:19" ht="45" x14ac:dyDescent="0.25">
      <c r="A59" s="97" t="s">
        <v>564</v>
      </c>
      <c r="B59" s="55" t="s">
        <v>42</v>
      </c>
      <c r="C59" s="53" t="s">
        <v>279</v>
      </c>
      <c r="D59" s="54" t="s">
        <v>280</v>
      </c>
      <c r="E59" s="55" t="s">
        <v>268</v>
      </c>
      <c r="F59" s="55" t="s">
        <v>267</v>
      </c>
      <c r="G59" s="24" t="s">
        <v>5</v>
      </c>
      <c r="H59" s="55" t="s">
        <v>43</v>
      </c>
      <c r="I59" s="60" t="s">
        <v>349</v>
      </c>
      <c r="J59" s="60" t="s">
        <v>274</v>
      </c>
      <c r="K59" s="54">
        <v>63348452174</v>
      </c>
      <c r="L59" s="53" t="s">
        <v>44</v>
      </c>
      <c r="M59" s="56">
        <v>2650</v>
      </c>
      <c r="N59" s="102">
        <f t="shared" si="1"/>
        <v>662.5</v>
      </c>
      <c r="O59" s="56">
        <v>2650</v>
      </c>
      <c r="P59" s="87" t="s">
        <v>414</v>
      </c>
      <c r="Q59" s="56">
        <v>2650</v>
      </c>
      <c r="R59" s="6"/>
      <c r="S59" s="6"/>
    </row>
    <row r="60" spans="1:19" ht="30" x14ac:dyDescent="0.25">
      <c r="A60" s="97" t="s">
        <v>565</v>
      </c>
      <c r="B60" s="8" t="s">
        <v>45</v>
      </c>
      <c r="C60" s="7" t="s">
        <v>46</v>
      </c>
      <c r="D60" s="18" t="s">
        <v>281</v>
      </c>
      <c r="E60" s="55" t="s">
        <v>268</v>
      </c>
      <c r="F60" s="55" t="s">
        <v>267</v>
      </c>
      <c r="G60" s="8" t="s">
        <v>15</v>
      </c>
      <c r="H60" s="8" t="s">
        <v>47</v>
      </c>
      <c r="I60" s="61">
        <v>45568</v>
      </c>
      <c r="J60" s="60" t="s">
        <v>274</v>
      </c>
      <c r="K60" s="18">
        <v>44077947991</v>
      </c>
      <c r="L60" s="7" t="s">
        <v>48</v>
      </c>
      <c r="M60" s="41">
        <v>5612</v>
      </c>
      <c r="N60" s="102">
        <f t="shared" si="1"/>
        <v>1403</v>
      </c>
      <c r="O60" s="41">
        <v>7015</v>
      </c>
      <c r="P60" s="88" t="s">
        <v>413</v>
      </c>
      <c r="Q60" s="41">
        <v>7015</v>
      </c>
      <c r="R60" s="5"/>
      <c r="S60" s="6"/>
    </row>
    <row r="61" spans="1:19" ht="30" x14ac:dyDescent="0.25">
      <c r="A61" s="97" t="s">
        <v>566</v>
      </c>
      <c r="B61" s="55" t="s">
        <v>49</v>
      </c>
      <c r="C61" s="53" t="s">
        <v>50</v>
      </c>
      <c r="D61" s="54" t="s">
        <v>282</v>
      </c>
      <c r="E61" s="55" t="s">
        <v>268</v>
      </c>
      <c r="F61" s="55" t="s">
        <v>267</v>
      </c>
      <c r="G61" s="55" t="s">
        <v>15</v>
      </c>
      <c r="H61" s="55" t="s">
        <v>51</v>
      </c>
      <c r="I61" s="60">
        <v>45566</v>
      </c>
      <c r="J61" s="60" t="s">
        <v>276</v>
      </c>
      <c r="K61" s="54">
        <v>89836623071</v>
      </c>
      <c r="L61" s="53" t="s">
        <v>52</v>
      </c>
      <c r="M61" s="56">
        <v>5671.98</v>
      </c>
      <c r="N61" s="102">
        <f t="shared" si="1"/>
        <v>1417.9949999999999</v>
      </c>
      <c r="O61" s="56">
        <v>7089.97</v>
      </c>
      <c r="P61" s="87" t="s">
        <v>404</v>
      </c>
      <c r="Q61" s="56">
        <v>7089.97</v>
      </c>
      <c r="R61" s="55"/>
      <c r="S61" s="6"/>
    </row>
    <row r="62" spans="1:19" ht="30" x14ac:dyDescent="0.25">
      <c r="A62" s="97" t="s">
        <v>567</v>
      </c>
      <c r="B62" s="8" t="s">
        <v>49</v>
      </c>
      <c r="C62" s="7" t="s">
        <v>50</v>
      </c>
      <c r="D62" s="54" t="s">
        <v>282</v>
      </c>
      <c r="E62" s="55" t="s">
        <v>268</v>
      </c>
      <c r="F62" s="55" t="s">
        <v>267</v>
      </c>
      <c r="G62" s="8" t="s">
        <v>15</v>
      </c>
      <c r="H62" s="8" t="s">
        <v>53</v>
      </c>
      <c r="I62" s="61">
        <v>45531</v>
      </c>
      <c r="J62" s="60" t="s">
        <v>276</v>
      </c>
      <c r="K62" s="18">
        <v>89836623071</v>
      </c>
      <c r="L62" s="7" t="s">
        <v>52</v>
      </c>
      <c r="M62" s="41">
        <v>2835.99</v>
      </c>
      <c r="N62" s="102">
        <f t="shared" si="1"/>
        <v>708.99749999999995</v>
      </c>
      <c r="O62" s="41">
        <v>3544.99</v>
      </c>
      <c r="P62" s="88" t="s">
        <v>396</v>
      </c>
      <c r="Q62" s="41">
        <v>3544.99</v>
      </c>
      <c r="R62" s="8"/>
      <c r="S62" s="6"/>
    </row>
    <row r="63" spans="1:19" ht="30" x14ac:dyDescent="0.25">
      <c r="A63" s="97" t="s">
        <v>568</v>
      </c>
      <c r="B63" s="55" t="s">
        <v>54</v>
      </c>
      <c r="C63" s="53" t="s">
        <v>55</v>
      </c>
      <c r="D63" s="54" t="s">
        <v>283</v>
      </c>
      <c r="E63" s="55" t="s">
        <v>268</v>
      </c>
      <c r="F63" s="55" t="s">
        <v>267</v>
      </c>
      <c r="G63" s="55" t="s">
        <v>15</v>
      </c>
      <c r="H63" s="55" t="s">
        <v>56</v>
      </c>
      <c r="I63" s="60">
        <v>45478</v>
      </c>
      <c r="J63" s="60" t="s">
        <v>284</v>
      </c>
      <c r="K63" s="54">
        <v>69110934098</v>
      </c>
      <c r="L63" s="53" t="s">
        <v>57</v>
      </c>
      <c r="M63" s="56">
        <v>7809.84</v>
      </c>
      <c r="N63" s="102">
        <f t="shared" si="1"/>
        <v>1952.46</v>
      </c>
      <c r="O63" s="56">
        <v>9762.2999999999993</v>
      </c>
      <c r="P63" s="87" t="s">
        <v>392</v>
      </c>
      <c r="Q63" s="56">
        <v>9762.2999999999993</v>
      </c>
      <c r="R63" s="55"/>
      <c r="S63" s="6"/>
    </row>
    <row r="64" spans="1:19" ht="30" x14ac:dyDescent="0.25">
      <c r="A64" s="97" t="s">
        <v>569</v>
      </c>
      <c r="B64" s="8" t="s">
        <v>58</v>
      </c>
      <c r="C64" s="7" t="s">
        <v>59</v>
      </c>
      <c r="D64" s="18" t="s">
        <v>285</v>
      </c>
      <c r="E64" s="55" t="s">
        <v>268</v>
      </c>
      <c r="F64" s="55" t="s">
        <v>267</v>
      </c>
      <c r="G64" s="8" t="s">
        <v>15</v>
      </c>
      <c r="H64" s="8" t="s">
        <v>60</v>
      </c>
      <c r="I64" s="61" t="s">
        <v>340</v>
      </c>
      <c r="J64" s="61" t="s">
        <v>274</v>
      </c>
      <c r="K64" s="18">
        <v>3109396077</v>
      </c>
      <c r="L64" s="7" t="s">
        <v>61</v>
      </c>
      <c r="M64" s="41">
        <v>8119.3</v>
      </c>
      <c r="N64" s="102">
        <f t="shared" si="1"/>
        <v>2029.825</v>
      </c>
      <c r="O64" s="41">
        <v>10149.129999999999</v>
      </c>
      <c r="P64" s="88" t="s">
        <v>335</v>
      </c>
      <c r="Q64" s="41">
        <v>10149.129999999999</v>
      </c>
      <c r="R64" s="8"/>
      <c r="S64" s="6"/>
    </row>
    <row r="65" spans="1:19" ht="30" x14ac:dyDescent="0.25">
      <c r="A65" s="97" t="s">
        <v>570</v>
      </c>
      <c r="B65" s="55" t="s">
        <v>62</v>
      </c>
      <c r="C65" s="53" t="s">
        <v>63</v>
      </c>
      <c r="D65" s="54" t="s">
        <v>286</v>
      </c>
      <c r="E65" s="55" t="s">
        <v>268</v>
      </c>
      <c r="F65" s="55" t="s">
        <v>267</v>
      </c>
      <c r="G65" s="55" t="s">
        <v>2</v>
      </c>
      <c r="H65" s="55" t="s">
        <v>64</v>
      </c>
      <c r="I65" s="60" t="s">
        <v>341</v>
      </c>
      <c r="J65" s="60" t="s">
        <v>274</v>
      </c>
      <c r="K65" s="54">
        <v>69942917335</v>
      </c>
      <c r="L65" s="53" t="s">
        <v>65</v>
      </c>
      <c r="M65" s="56">
        <v>7790</v>
      </c>
      <c r="N65" s="102">
        <f t="shared" si="1"/>
        <v>1947.5</v>
      </c>
      <c r="O65" s="56">
        <v>7790</v>
      </c>
      <c r="P65" s="87" t="s">
        <v>378</v>
      </c>
      <c r="Q65" s="56">
        <v>7790</v>
      </c>
      <c r="R65" s="55"/>
      <c r="S65" s="6"/>
    </row>
    <row r="66" spans="1:19" ht="30" x14ac:dyDescent="0.25">
      <c r="A66" s="97" t="s">
        <v>571</v>
      </c>
      <c r="B66" s="8" t="s">
        <v>66</v>
      </c>
      <c r="C66" s="7" t="s">
        <v>67</v>
      </c>
      <c r="D66" s="18" t="s">
        <v>287</v>
      </c>
      <c r="E66" s="55" t="s">
        <v>268</v>
      </c>
      <c r="F66" s="55" t="s">
        <v>267</v>
      </c>
      <c r="G66" s="8" t="s">
        <v>15</v>
      </c>
      <c r="H66" s="8" t="s">
        <v>68</v>
      </c>
      <c r="I66" s="61" t="s">
        <v>342</v>
      </c>
      <c r="J66" s="60" t="s">
        <v>274</v>
      </c>
      <c r="K66" s="18">
        <v>57189591567</v>
      </c>
      <c r="L66" s="7" t="s">
        <v>69</v>
      </c>
      <c r="M66" s="41">
        <v>2889.92</v>
      </c>
      <c r="N66" s="102">
        <f t="shared" si="1"/>
        <v>722.48</v>
      </c>
      <c r="O66" s="41">
        <v>3612.4</v>
      </c>
      <c r="P66" s="88"/>
      <c r="Q66" s="41"/>
      <c r="R66" s="8"/>
      <c r="S66" s="6"/>
    </row>
    <row r="67" spans="1:19" ht="30" x14ac:dyDescent="0.25">
      <c r="A67" s="97" t="s">
        <v>572</v>
      </c>
      <c r="B67" s="55" t="s">
        <v>70</v>
      </c>
      <c r="C67" s="53" t="s">
        <v>71</v>
      </c>
      <c r="D67" s="54" t="s">
        <v>288</v>
      </c>
      <c r="E67" s="55" t="s">
        <v>268</v>
      </c>
      <c r="F67" s="55" t="s">
        <v>267</v>
      </c>
      <c r="G67" s="55" t="s">
        <v>5</v>
      </c>
      <c r="H67" s="55" t="s">
        <v>72</v>
      </c>
      <c r="I67" s="60" t="s">
        <v>343</v>
      </c>
      <c r="J67" s="60" t="s">
        <v>276</v>
      </c>
      <c r="K67" s="54">
        <v>57964358389</v>
      </c>
      <c r="L67" s="53" t="s">
        <v>73</v>
      </c>
      <c r="M67" s="56">
        <v>4680</v>
      </c>
      <c r="N67" s="102">
        <f t="shared" si="1"/>
        <v>1170</v>
      </c>
      <c r="O67" s="56">
        <v>5850</v>
      </c>
      <c r="P67" s="87"/>
      <c r="Q67" s="56"/>
      <c r="R67" s="55"/>
      <c r="S67" s="6"/>
    </row>
    <row r="68" spans="1:19" ht="30" x14ac:dyDescent="0.25">
      <c r="A68" s="97" t="s">
        <v>573</v>
      </c>
      <c r="B68" s="8" t="s">
        <v>70</v>
      </c>
      <c r="C68" s="7" t="s">
        <v>71</v>
      </c>
      <c r="D68" s="54" t="s">
        <v>288</v>
      </c>
      <c r="E68" s="55" t="s">
        <v>268</v>
      </c>
      <c r="F68" s="55" t="s">
        <v>267</v>
      </c>
      <c r="G68" s="8" t="s">
        <v>5</v>
      </c>
      <c r="H68" s="8" t="s">
        <v>74</v>
      </c>
      <c r="I68" s="61" t="s">
        <v>330</v>
      </c>
      <c r="J68" s="61" t="s">
        <v>274</v>
      </c>
      <c r="K68" s="18">
        <v>65191050926</v>
      </c>
      <c r="L68" s="7" t="s">
        <v>75</v>
      </c>
      <c r="M68" s="41">
        <v>3008.33</v>
      </c>
      <c r="N68" s="102">
        <f t="shared" si="1"/>
        <v>752.08249999999998</v>
      </c>
      <c r="O68" s="41">
        <v>3760.41</v>
      </c>
      <c r="P68" s="88"/>
      <c r="Q68" s="41"/>
      <c r="R68" s="8"/>
      <c r="S68" s="6"/>
    </row>
    <row r="69" spans="1:19" ht="30" x14ac:dyDescent="0.25">
      <c r="A69" s="97" t="s">
        <v>574</v>
      </c>
      <c r="B69" s="55" t="s">
        <v>76</v>
      </c>
      <c r="C69" s="53" t="s">
        <v>77</v>
      </c>
      <c r="D69" s="54" t="s">
        <v>289</v>
      </c>
      <c r="E69" s="55" t="s">
        <v>268</v>
      </c>
      <c r="F69" s="55" t="s">
        <v>267</v>
      </c>
      <c r="G69" s="55" t="s">
        <v>5</v>
      </c>
      <c r="H69" s="55" t="s">
        <v>78</v>
      </c>
      <c r="I69" s="60" t="s">
        <v>344</v>
      </c>
      <c r="J69" s="60" t="s">
        <v>274</v>
      </c>
      <c r="K69" s="54">
        <v>77931216562</v>
      </c>
      <c r="L69" s="53" t="s">
        <v>79</v>
      </c>
      <c r="M69" s="56">
        <v>4240</v>
      </c>
      <c r="N69" s="102">
        <f t="shared" si="1"/>
        <v>1060</v>
      </c>
      <c r="O69" s="56">
        <v>5300</v>
      </c>
      <c r="P69" s="87"/>
      <c r="Q69" s="56"/>
      <c r="R69" s="6"/>
      <c r="S69" s="6"/>
    </row>
    <row r="70" spans="1:19" ht="30" x14ac:dyDescent="0.25">
      <c r="A70" s="97" t="s">
        <v>575</v>
      </c>
      <c r="B70" s="55" t="s">
        <v>76</v>
      </c>
      <c r="C70" s="53" t="s">
        <v>77</v>
      </c>
      <c r="D70" s="54" t="s">
        <v>289</v>
      </c>
      <c r="E70" s="55" t="s">
        <v>268</v>
      </c>
      <c r="F70" s="55" t="s">
        <v>267</v>
      </c>
      <c r="G70" s="55" t="s">
        <v>5</v>
      </c>
      <c r="H70" s="55" t="s">
        <v>80</v>
      </c>
      <c r="I70" s="60" t="s">
        <v>345</v>
      </c>
      <c r="J70" s="60" t="s">
        <v>274</v>
      </c>
      <c r="K70" s="54">
        <v>77931216562</v>
      </c>
      <c r="L70" s="53" t="s">
        <v>79</v>
      </c>
      <c r="M70" s="56">
        <v>4240</v>
      </c>
      <c r="N70" s="102">
        <f t="shared" ref="N70:N71" si="2">M70*0.25</f>
        <v>1060</v>
      </c>
      <c r="O70" s="56">
        <v>5300</v>
      </c>
      <c r="P70" s="87" t="s">
        <v>382</v>
      </c>
      <c r="Q70" s="56">
        <v>5300</v>
      </c>
      <c r="R70" s="6"/>
      <c r="S70" s="6"/>
    </row>
    <row r="71" spans="1:19" ht="45" x14ac:dyDescent="0.25">
      <c r="A71" s="97" t="s">
        <v>576</v>
      </c>
      <c r="B71" s="55" t="s">
        <v>81</v>
      </c>
      <c r="C71" s="53" t="s">
        <v>82</v>
      </c>
      <c r="D71" s="54" t="s">
        <v>290</v>
      </c>
      <c r="E71" s="55" t="s">
        <v>268</v>
      </c>
      <c r="F71" s="55" t="s">
        <v>267</v>
      </c>
      <c r="G71" s="55" t="s">
        <v>2</v>
      </c>
      <c r="H71" s="55" t="s">
        <v>83</v>
      </c>
      <c r="I71" s="60" t="s">
        <v>333</v>
      </c>
      <c r="J71" s="60" t="s">
        <v>274</v>
      </c>
      <c r="K71" s="54">
        <v>43566372258</v>
      </c>
      <c r="L71" s="53" t="s">
        <v>3</v>
      </c>
      <c r="M71" s="56">
        <v>6809.21</v>
      </c>
      <c r="N71" s="102">
        <f t="shared" si="2"/>
        <v>1702.3025</v>
      </c>
      <c r="O71" s="56">
        <v>8511.51</v>
      </c>
      <c r="P71" s="87"/>
      <c r="Q71" s="56"/>
      <c r="R71" s="55"/>
      <c r="S71" s="6"/>
    </row>
    <row r="72" spans="1:19" ht="90" x14ac:dyDescent="0.25">
      <c r="A72" s="97" t="s">
        <v>577</v>
      </c>
      <c r="B72" s="8" t="s">
        <v>84</v>
      </c>
      <c r="C72" s="7" t="s">
        <v>85</v>
      </c>
      <c r="D72" s="18" t="s">
        <v>291</v>
      </c>
      <c r="E72" s="55" t="s">
        <v>268</v>
      </c>
      <c r="F72" s="55" t="s">
        <v>267</v>
      </c>
      <c r="G72" s="8" t="s">
        <v>5</v>
      </c>
      <c r="H72" s="8" t="s">
        <v>86</v>
      </c>
      <c r="I72" s="61" t="s">
        <v>338</v>
      </c>
      <c r="J72" s="60" t="s">
        <v>274</v>
      </c>
      <c r="K72" s="18">
        <v>71629027685</v>
      </c>
      <c r="L72" s="7" t="s">
        <v>87</v>
      </c>
      <c r="M72" s="41">
        <v>2838.11</v>
      </c>
      <c r="N72" s="102">
        <f>M72*0.25</f>
        <v>709.52750000000003</v>
      </c>
      <c r="O72" s="41">
        <v>3547.64</v>
      </c>
      <c r="P72" s="88" t="s">
        <v>415</v>
      </c>
      <c r="Q72" s="41">
        <v>3547.64</v>
      </c>
      <c r="R72" s="8"/>
      <c r="S72" s="6"/>
    </row>
    <row r="73" spans="1:19" ht="90" x14ac:dyDescent="0.25">
      <c r="A73" s="97" t="s">
        <v>578</v>
      </c>
      <c r="B73" s="55" t="s">
        <v>84</v>
      </c>
      <c r="C73" s="53" t="s">
        <v>85</v>
      </c>
      <c r="D73" s="54" t="s">
        <v>291</v>
      </c>
      <c r="E73" s="55" t="s">
        <v>268</v>
      </c>
      <c r="F73" s="55" t="s">
        <v>267</v>
      </c>
      <c r="G73" s="55" t="s">
        <v>5</v>
      </c>
      <c r="H73" s="55" t="s">
        <v>88</v>
      </c>
      <c r="I73" s="60" t="s">
        <v>339</v>
      </c>
      <c r="J73" s="60" t="s">
        <v>276</v>
      </c>
      <c r="K73" s="54">
        <v>71629027685</v>
      </c>
      <c r="L73" s="53" t="s">
        <v>87</v>
      </c>
      <c r="M73" s="56">
        <v>2700</v>
      </c>
      <c r="N73" s="102">
        <f t="shared" ref="N73:N115" si="3">M73*0.25</f>
        <v>675</v>
      </c>
      <c r="O73" s="56">
        <v>3375</v>
      </c>
      <c r="P73" s="87"/>
      <c r="Q73" s="56"/>
      <c r="R73" s="55"/>
      <c r="S73" s="6"/>
    </row>
    <row r="74" spans="1:19" ht="45" x14ac:dyDescent="0.25">
      <c r="A74" s="97" t="s">
        <v>579</v>
      </c>
      <c r="B74" s="55" t="s">
        <v>89</v>
      </c>
      <c r="C74" s="53" t="s">
        <v>90</v>
      </c>
      <c r="D74" s="54" t="s">
        <v>292</v>
      </c>
      <c r="E74" s="55" t="s">
        <v>268</v>
      </c>
      <c r="F74" s="55" t="s">
        <v>267</v>
      </c>
      <c r="G74" s="55" t="s">
        <v>2</v>
      </c>
      <c r="H74" s="55" t="s">
        <v>91</v>
      </c>
      <c r="I74" s="60" t="s">
        <v>333</v>
      </c>
      <c r="J74" s="60" t="s">
        <v>276</v>
      </c>
      <c r="K74" s="54">
        <v>43566372258</v>
      </c>
      <c r="L74" s="53" t="s">
        <v>3</v>
      </c>
      <c r="M74" s="56">
        <v>3627.57</v>
      </c>
      <c r="N74" s="102">
        <f t="shared" si="3"/>
        <v>906.89250000000004</v>
      </c>
      <c r="O74" s="56">
        <v>4534.46</v>
      </c>
      <c r="P74" s="87" t="s">
        <v>528</v>
      </c>
      <c r="Q74" s="56">
        <v>4534.46</v>
      </c>
      <c r="R74" s="55"/>
      <c r="S74" s="6"/>
    </row>
    <row r="75" spans="1:19" ht="45" x14ac:dyDescent="0.25">
      <c r="A75" s="97" t="s">
        <v>580</v>
      </c>
      <c r="B75" s="55" t="s">
        <v>89</v>
      </c>
      <c r="C75" s="53" t="s">
        <v>90</v>
      </c>
      <c r="D75" s="54" t="s">
        <v>292</v>
      </c>
      <c r="E75" s="55" t="s">
        <v>268</v>
      </c>
      <c r="F75" s="55" t="s">
        <v>267</v>
      </c>
      <c r="G75" s="55" t="s">
        <v>2</v>
      </c>
      <c r="H75" s="55" t="s">
        <v>92</v>
      </c>
      <c r="I75" s="60" t="s">
        <v>334</v>
      </c>
      <c r="J75" s="60" t="s">
        <v>276</v>
      </c>
      <c r="K75" s="54">
        <v>43566372258</v>
      </c>
      <c r="L75" s="53" t="s">
        <v>3</v>
      </c>
      <c r="M75" s="56">
        <v>8349.2099999999991</v>
      </c>
      <c r="N75" s="102">
        <f t="shared" si="3"/>
        <v>2087.3024999999998</v>
      </c>
      <c r="O75" s="56">
        <v>10436.51</v>
      </c>
      <c r="P75" s="87"/>
      <c r="Q75" s="56"/>
      <c r="R75" s="55"/>
      <c r="S75" s="6"/>
    </row>
    <row r="76" spans="1:19" ht="30" x14ac:dyDescent="0.25">
      <c r="A76" s="97" t="s">
        <v>581</v>
      </c>
      <c r="B76" s="8" t="s">
        <v>93</v>
      </c>
      <c r="C76" s="7" t="s">
        <v>94</v>
      </c>
      <c r="D76" s="18" t="s">
        <v>289</v>
      </c>
      <c r="E76" s="55" t="s">
        <v>268</v>
      </c>
      <c r="F76" s="55" t="s">
        <v>267</v>
      </c>
      <c r="G76" s="8" t="s">
        <v>5</v>
      </c>
      <c r="H76" s="8" t="s">
        <v>95</v>
      </c>
      <c r="I76" s="61" t="s">
        <v>335</v>
      </c>
      <c r="J76" s="60" t="s">
        <v>276</v>
      </c>
      <c r="K76" s="18">
        <v>31759630177</v>
      </c>
      <c r="L76" s="7" t="s">
        <v>96</v>
      </c>
      <c r="M76" s="41">
        <v>5439.68</v>
      </c>
      <c r="N76" s="102">
        <f t="shared" si="3"/>
        <v>1359.92</v>
      </c>
      <c r="O76" s="41">
        <v>6799.6</v>
      </c>
      <c r="P76" s="88"/>
      <c r="Q76" s="41"/>
      <c r="R76" s="8"/>
      <c r="S76" s="6"/>
    </row>
    <row r="77" spans="1:19" ht="60" x14ac:dyDescent="0.25">
      <c r="A77" s="97" t="s">
        <v>582</v>
      </c>
      <c r="B77" s="55" t="s">
        <v>97</v>
      </c>
      <c r="C77" s="53" t="s">
        <v>98</v>
      </c>
      <c r="D77" s="54" t="s">
        <v>293</v>
      </c>
      <c r="E77" s="55" t="s">
        <v>268</v>
      </c>
      <c r="F77" s="55" t="s">
        <v>267</v>
      </c>
      <c r="G77" s="55" t="s">
        <v>5</v>
      </c>
      <c r="H77" s="55" t="s">
        <v>99</v>
      </c>
      <c r="I77" s="60" t="s">
        <v>336</v>
      </c>
      <c r="J77" s="60" t="s">
        <v>294</v>
      </c>
      <c r="K77" s="54">
        <v>76080865307</v>
      </c>
      <c r="L77" s="53" t="s">
        <v>100</v>
      </c>
      <c r="M77" s="56">
        <v>7380</v>
      </c>
      <c r="N77" s="102">
        <f t="shared" si="3"/>
        <v>1845</v>
      </c>
      <c r="O77" s="56">
        <v>9225</v>
      </c>
      <c r="P77" s="87"/>
      <c r="Q77" s="56"/>
      <c r="R77" s="55"/>
      <c r="S77" s="6"/>
    </row>
    <row r="78" spans="1:19" ht="30" x14ac:dyDescent="0.25">
      <c r="A78" s="97" t="s">
        <v>583</v>
      </c>
      <c r="B78" s="8" t="s">
        <v>101</v>
      </c>
      <c r="C78" s="7" t="s">
        <v>102</v>
      </c>
      <c r="D78" s="18" t="s">
        <v>293</v>
      </c>
      <c r="E78" s="55" t="s">
        <v>268</v>
      </c>
      <c r="F78" s="55" t="s">
        <v>267</v>
      </c>
      <c r="G78" s="8" t="s">
        <v>5</v>
      </c>
      <c r="H78" s="8" t="s">
        <v>103</v>
      </c>
      <c r="I78" s="61" t="s">
        <v>337</v>
      </c>
      <c r="J78" s="61" t="s">
        <v>278</v>
      </c>
      <c r="K78" s="18">
        <v>21871373482</v>
      </c>
      <c r="L78" s="7" t="s">
        <v>104</v>
      </c>
      <c r="M78" s="41">
        <v>6104</v>
      </c>
      <c r="N78" s="102">
        <f t="shared" si="3"/>
        <v>1526</v>
      </c>
      <c r="O78" s="41">
        <v>7630</v>
      </c>
      <c r="P78" s="88" t="s">
        <v>393</v>
      </c>
      <c r="Q78" s="41">
        <v>4578</v>
      </c>
      <c r="R78" s="8"/>
      <c r="S78" s="6"/>
    </row>
    <row r="79" spans="1:19" ht="30" x14ac:dyDescent="0.25">
      <c r="A79" s="97" t="s">
        <v>584</v>
      </c>
      <c r="B79" s="55" t="s">
        <v>105</v>
      </c>
      <c r="C79" s="53" t="s">
        <v>106</v>
      </c>
      <c r="D79" s="54" t="s">
        <v>295</v>
      </c>
      <c r="E79" s="55" t="s">
        <v>268</v>
      </c>
      <c r="F79" s="55" t="s">
        <v>267</v>
      </c>
      <c r="G79" s="55" t="s">
        <v>15</v>
      </c>
      <c r="H79" s="55" t="s">
        <v>107</v>
      </c>
      <c r="I79" s="60" t="s">
        <v>324</v>
      </c>
      <c r="J79" s="61" t="s">
        <v>278</v>
      </c>
      <c r="K79" s="54">
        <v>91653777677</v>
      </c>
      <c r="L79" s="53" t="s">
        <v>108</v>
      </c>
      <c r="M79" s="56">
        <v>5779.1</v>
      </c>
      <c r="N79" s="102">
        <f t="shared" si="3"/>
        <v>1444.7750000000001</v>
      </c>
      <c r="O79" s="56">
        <v>7223.88</v>
      </c>
      <c r="P79" s="87"/>
      <c r="Q79" s="56"/>
      <c r="R79" s="6"/>
      <c r="S79" s="6"/>
    </row>
    <row r="80" spans="1:19" ht="30" x14ac:dyDescent="0.25">
      <c r="A80" s="97" t="s">
        <v>585</v>
      </c>
      <c r="B80" s="55" t="s">
        <v>105</v>
      </c>
      <c r="C80" s="53" t="s">
        <v>106</v>
      </c>
      <c r="D80" s="54" t="s">
        <v>296</v>
      </c>
      <c r="E80" s="55" t="s">
        <v>268</v>
      </c>
      <c r="F80" s="55" t="s">
        <v>267</v>
      </c>
      <c r="G80" s="55" t="s">
        <v>15</v>
      </c>
      <c r="H80" s="55" t="s">
        <v>109</v>
      </c>
      <c r="I80" s="60" t="s">
        <v>325</v>
      </c>
      <c r="J80" s="61" t="s">
        <v>278</v>
      </c>
      <c r="K80" s="54">
        <v>91653777677</v>
      </c>
      <c r="L80" s="53" t="s">
        <v>108</v>
      </c>
      <c r="M80" s="56">
        <v>3844.66</v>
      </c>
      <c r="N80" s="102">
        <f t="shared" si="3"/>
        <v>961.16499999999996</v>
      </c>
      <c r="O80" s="56">
        <v>4805.83</v>
      </c>
      <c r="P80" s="87"/>
      <c r="Q80" s="56"/>
      <c r="R80" s="6"/>
      <c r="S80" s="6"/>
    </row>
    <row r="81" spans="1:19" ht="30" x14ac:dyDescent="0.25">
      <c r="A81" s="97" t="s">
        <v>586</v>
      </c>
      <c r="B81" s="55" t="s">
        <v>110</v>
      </c>
      <c r="C81" s="53" t="s">
        <v>111</v>
      </c>
      <c r="D81" s="54" t="s">
        <v>248</v>
      </c>
      <c r="E81" s="55" t="s">
        <v>268</v>
      </c>
      <c r="F81" s="55" t="s">
        <v>267</v>
      </c>
      <c r="G81" s="55" t="s">
        <v>5</v>
      </c>
      <c r="H81" s="55" t="s">
        <v>112</v>
      </c>
      <c r="I81" s="60" t="s">
        <v>326</v>
      </c>
      <c r="J81" s="60" t="s">
        <v>297</v>
      </c>
      <c r="K81" s="54">
        <v>27132739845</v>
      </c>
      <c r="L81" s="53" t="s">
        <v>113</v>
      </c>
      <c r="M81" s="56">
        <v>3831</v>
      </c>
      <c r="N81" s="102">
        <f t="shared" si="3"/>
        <v>957.75</v>
      </c>
      <c r="O81" s="56">
        <v>4788.78</v>
      </c>
      <c r="P81" s="87" t="s">
        <v>390</v>
      </c>
      <c r="Q81" s="56">
        <v>4788.75</v>
      </c>
      <c r="R81" s="55"/>
      <c r="S81" s="6"/>
    </row>
    <row r="82" spans="1:19" ht="30" x14ac:dyDescent="0.25">
      <c r="A82" s="97" t="s">
        <v>587</v>
      </c>
      <c r="B82" s="8" t="s">
        <v>114</v>
      </c>
      <c r="C82" s="7" t="s">
        <v>115</v>
      </c>
      <c r="D82" s="18" t="s">
        <v>298</v>
      </c>
      <c r="E82" s="55" t="s">
        <v>268</v>
      </c>
      <c r="F82" s="55" t="s">
        <v>267</v>
      </c>
      <c r="G82" s="8" t="s">
        <v>15</v>
      </c>
      <c r="H82" s="8" t="s">
        <v>116</v>
      </c>
      <c r="I82" s="61" t="s">
        <v>318</v>
      </c>
      <c r="J82" s="61" t="s">
        <v>299</v>
      </c>
      <c r="K82" s="18">
        <v>80391790896</v>
      </c>
      <c r="L82" s="7" t="s">
        <v>117</v>
      </c>
      <c r="M82" s="41">
        <v>6315</v>
      </c>
      <c r="N82" s="102">
        <f t="shared" si="3"/>
        <v>1578.75</v>
      </c>
      <c r="O82" s="41">
        <v>7893.75</v>
      </c>
      <c r="P82" s="88" t="s">
        <v>388</v>
      </c>
      <c r="Q82" s="41">
        <v>7893.75</v>
      </c>
      <c r="R82" s="8"/>
      <c r="S82" s="6"/>
    </row>
    <row r="83" spans="1:19" ht="30" x14ac:dyDescent="0.25">
      <c r="A83" s="97" t="s">
        <v>588</v>
      </c>
      <c r="B83" s="55" t="s">
        <v>118</v>
      </c>
      <c r="C83" s="53" t="s">
        <v>119</v>
      </c>
      <c r="D83" s="54" t="s">
        <v>300</v>
      </c>
      <c r="E83" s="55" t="s">
        <v>268</v>
      </c>
      <c r="F83" s="55" t="s">
        <v>267</v>
      </c>
      <c r="G83" s="55" t="s">
        <v>15</v>
      </c>
      <c r="H83" s="55" t="s">
        <v>120</v>
      </c>
      <c r="I83" s="60" t="s">
        <v>327</v>
      </c>
      <c r="J83" s="60" t="s">
        <v>301</v>
      </c>
      <c r="K83" s="54">
        <v>79695515983</v>
      </c>
      <c r="L83" s="53" t="s">
        <v>121</v>
      </c>
      <c r="M83" s="56">
        <v>4935</v>
      </c>
      <c r="N83" s="102">
        <f t="shared" si="3"/>
        <v>1233.75</v>
      </c>
      <c r="O83" s="56">
        <v>6168.75</v>
      </c>
      <c r="P83" s="87" t="s">
        <v>386</v>
      </c>
      <c r="Q83" s="56">
        <v>6168.75</v>
      </c>
      <c r="R83" s="55"/>
      <c r="S83" s="6"/>
    </row>
    <row r="84" spans="1:19" ht="45" x14ac:dyDescent="0.25">
      <c r="A84" s="97" t="s">
        <v>589</v>
      </c>
      <c r="B84" s="8" t="s">
        <v>122</v>
      </c>
      <c r="C84" s="7" t="s">
        <v>123</v>
      </c>
      <c r="D84" s="18" t="s">
        <v>302</v>
      </c>
      <c r="E84" s="55" t="s">
        <v>268</v>
      </c>
      <c r="F84" s="55" t="s">
        <v>267</v>
      </c>
      <c r="G84" s="8" t="s">
        <v>5</v>
      </c>
      <c r="H84" s="8" t="s">
        <v>124</v>
      </c>
      <c r="I84" s="61" t="s">
        <v>328</v>
      </c>
      <c r="J84" s="61" t="s">
        <v>303</v>
      </c>
      <c r="K84" s="18">
        <v>53084642</v>
      </c>
      <c r="L84" s="7" t="s">
        <v>125</v>
      </c>
      <c r="M84" s="41">
        <v>2817.56</v>
      </c>
      <c r="N84" s="102">
        <f t="shared" si="3"/>
        <v>704.39</v>
      </c>
      <c r="O84" s="41">
        <v>3521.96</v>
      </c>
      <c r="P84" s="88" t="s">
        <v>417</v>
      </c>
      <c r="Q84" s="41">
        <v>3521.96</v>
      </c>
      <c r="R84" s="8"/>
      <c r="S84" s="6"/>
    </row>
    <row r="85" spans="1:19" ht="30" x14ac:dyDescent="0.25">
      <c r="A85" s="97" t="s">
        <v>590</v>
      </c>
      <c r="B85" s="55" t="s">
        <v>126</v>
      </c>
      <c r="C85" s="53" t="s">
        <v>127</v>
      </c>
      <c r="D85" s="54" t="s">
        <v>304</v>
      </c>
      <c r="E85" s="55" t="s">
        <v>268</v>
      </c>
      <c r="F85" s="55" t="s">
        <v>267</v>
      </c>
      <c r="G85" s="55" t="s">
        <v>15</v>
      </c>
      <c r="H85" s="55" t="s">
        <v>128</v>
      </c>
      <c r="I85" s="60" t="s">
        <v>329</v>
      </c>
      <c r="J85" s="60" t="s">
        <v>274</v>
      </c>
      <c r="K85" s="54">
        <v>17433779527</v>
      </c>
      <c r="L85" s="53" t="s">
        <v>129</v>
      </c>
      <c r="M85" s="56">
        <v>2821.47</v>
      </c>
      <c r="N85" s="102">
        <f t="shared" si="3"/>
        <v>705.36749999999995</v>
      </c>
      <c r="O85" s="56">
        <v>3526.84</v>
      </c>
      <c r="P85" s="87" t="s">
        <v>384</v>
      </c>
      <c r="Q85" s="56">
        <v>3526.84</v>
      </c>
      <c r="R85" s="55"/>
      <c r="S85" s="6"/>
    </row>
    <row r="86" spans="1:19" ht="30" x14ac:dyDescent="0.25">
      <c r="A86" s="97" t="s">
        <v>591</v>
      </c>
      <c r="B86" s="8" t="s">
        <v>130</v>
      </c>
      <c r="C86" s="7" t="s">
        <v>131</v>
      </c>
      <c r="D86" s="18" t="s">
        <v>305</v>
      </c>
      <c r="E86" s="55" t="s">
        <v>268</v>
      </c>
      <c r="F86" s="55" t="s">
        <v>267</v>
      </c>
      <c r="G86" s="8" t="s">
        <v>15</v>
      </c>
      <c r="H86" s="8" t="s">
        <v>132</v>
      </c>
      <c r="I86" s="61" t="s">
        <v>330</v>
      </c>
      <c r="J86" s="63" t="s">
        <v>306</v>
      </c>
      <c r="K86" s="18">
        <v>2319061049</v>
      </c>
      <c r="L86" s="7" t="s">
        <v>133</v>
      </c>
      <c r="M86" s="41">
        <v>4837.5</v>
      </c>
      <c r="N86" s="102">
        <f t="shared" si="3"/>
        <v>1209.375</v>
      </c>
      <c r="O86" s="41">
        <v>6046.88</v>
      </c>
      <c r="P86" s="88" t="s">
        <v>403</v>
      </c>
      <c r="Q86" s="41">
        <v>6046.88</v>
      </c>
      <c r="R86" s="8"/>
      <c r="S86" s="6"/>
    </row>
    <row r="87" spans="1:19" ht="30" x14ac:dyDescent="0.25">
      <c r="A87" s="97" t="s">
        <v>592</v>
      </c>
      <c r="B87" s="55" t="s">
        <v>134</v>
      </c>
      <c r="C87" s="53" t="s">
        <v>135</v>
      </c>
      <c r="D87" s="54" t="s">
        <v>307</v>
      </c>
      <c r="E87" s="55" t="s">
        <v>268</v>
      </c>
      <c r="F87" s="55" t="s">
        <v>267</v>
      </c>
      <c r="G87" s="55" t="s">
        <v>5</v>
      </c>
      <c r="H87" s="55" t="s">
        <v>136</v>
      </c>
      <c r="I87" s="60" t="s">
        <v>272</v>
      </c>
      <c r="J87" s="60" t="s">
        <v>278</v>
      </c>
      <c r="K87" s="54">
        <v>82596541475</v>
      </c>
      <c r="L87" s="53" t="s">
        <v>137</v>
      </c>
      <c r="M87" s="56">
        <v>2880</v>
      </c>
      <c r="N87" s="102">
        <f t="shared" si="3"/>
        <v>720</v>
      </c>
      <c r="O87" s="56">
        <v>3600</v>
      </c>
      <c r="P87" s="87"/>
      <c r="Q87" s="56"/>
      <c r="R87" s="55"/>
      <c r="S87" s="6"/>
    </row>
    <row r="88" spans="1:19" ht="45" x14ac:dyDescent="0.25">
      <c r="A88" s="97" t="s">
        <v>593</v>
      </c>
      <c r="B88" s="8" t="s">
        <v>138</v>
      </c>
      <c r="C88" s="7" t="s">
        <v>139</v>
      </c>
      <c r="D88" s="18" t="s">
        <v>308</v>
      </c>
      <c r="E88" s="8" t="s">
        <v>268</v>
      </c>
      <c r="F88" s="8" t="s">
        <v>267</v>
      </c>
      <c r="G88" s="8" t="s">
        <v>5</v>
      </c>
      <c r="H88" s="8" t="s">
        <v>140</v>
      </c>
      <c r="I88" s="61" t="s">
        <v>331</v>
      </c>
      <c r="J88" s="61" t="s">
        <v>309</v>
      </c>
      <c r="K88" s="18">
        <v>83439900916</v>
      </c>
      <c r="L88" s="7" t="s">
        <v>141</v>
      </c>
      <c r="M88" s="41">
        <v>21955</v>
      </c>
      <c r="N88" s="102">
        <f t="shared" si="3"/>
        <v>5488.75</v>
      </c>
      <c r="O88" s="41">
        <v>27443.75</v>
      </c>
      <c r="P88" s="88" t="s">
        <v>383</v>
      </c>
      <c r="Q88" s="41">
        <v>27443.75</v>
      </c>
      <c r="R88" s="8"/>
      <c r="S88" s="6"/>
    </row>
    <row r="89" spans="1:19" ht="75" x14ac:dyDescent="0.25">
      <c r="A89" s="97" t="s">
        <v>594</v>
      </c>
      <c r="B89" s="55" t="s">
        <v>142</v>
      </c>
      <c r="C89" s="53" t="s">
        <v>143</v>
      </c>
      <c r="D89" s="54" t="s">
        <v>310</v>
      </c>
      <c r="E89" s="8" t="s">
        <v>268</v>
      </c>
      <c r="F89" s="8" t="s">
        <v>267</v>
      </c>
      <c r="G89" s="55" t="s">
        <v>5</v>
      </c>
      <c r="H89" s="55" t="s">
        <v>144</v>
      </c>
      <c r="I89" s="60" t="s">
        <v>332</v>
      </c>
      <c r="J89" s="60" t="s">
        <v>278</v>
      </c>
      <c r="K89" s="54">
        <v>53321542631</v>
      </c>
      <c r="L89" s="53" t="s">
        <v>145</v>
      </c>
      <c r="M89" s="56">
        <v>4400</v>
      </c>
      <c r="N89" s="102">
        <f t="shared" si="3"/>
        <v>1100</v>
      </c>
      <c r="O89" s="56">
        <v>5500</v>
      </c>
      <c r="P89" s="87" t="s">
        <v>270</v>
      </c>
      <c r="Q89" s="56">
        <v>5500</v>
      </c>
      <c r="R89" s="6"/>
      <c r="S89" s="6"/>
    </row>
    <row r="90" spans="1:19" ht="30" x14ac:dyDescent="0.25">
      <c r="A90" s="97" t="s">
        <v>595</v>
      </c>
      <c r="B90" s="8" t="s">
        <v>49</v>
      </c>
      <c r="C90" s="7" t="s">
        <v>50</v>
      </c>
      <c r="D90" s="18" t="s">
        <v>282</v>
      </c>
      <c r="E90" s="8" t="s">
        <v>268</v>
      </c>
      <c r="F90" s="8" t="s">
        <v>267</v>
      </c>
      <c r="G90" s="8" t="s">
        <v>15</v>
      </c>
      <c r="H90" s="8" t="s">
        <v>146</v>
      </c>
      <c r="I90" s="61" t="s">
        <v>316</v>
      </c>
      <c r="J90" s="61" t="s">
        <v>276</v>
      </c>
      <c r="K90" s="18">
        <v>47202215386</v>
      </c>
      <c r="L90" s="7" t="s">
        <v>147</v>
      </c>
      <c r="M90" s="41">
        <v>4668</v>
      </c>
      <c r="N90" s="102">
        <f t="shared" si="3"/>
        <v>1167</v>
      </c>
      <c r="O90" s="41">
        <v>5835</v>
      </c>
      <c r="P90" s="88" t="s">
        <v>391</v>
      </c>
      <c r="Q90" s="41">
        <v>5835</v>
      </c>
      <c r="R90" s="5"/>
      <c r="S90" s="6"/>
    </row>
    <row r="91" spans="1:19" ht="75" x14ac:dyDescent="0.25">
      <c r="A91" s="97" t="s">
        <v>596</v>
      </c>
      <c r="B91" s="55" t="s">
        <v>148</v>
      </c>
      <c r="C91" s="53" t="s">
        <v>149</v>
      </c>
      <c r="D91" s="54" t="s">
        <v>311</v>
      </c>
      <c r="E91" s="55" t="s">
        <v>268</v>
      </c>
      <c r="F91" s="55" t="s">
        <v>267</v>
      </c>
      <c r="G91" s="55" t="s">
        <v>5</v>
      </c>
      <c r="H91" s="55" t="s">
        <v>150</v>
      </c>
      <c r="I91" s="60" t="s">
        <v>317</v>
      </c>
      <c r="J91" s="60" t="s">
        <v>276</v>
      </c>
      <c r="K91" s="54">
        <v>7964279145</v>
      </c>
      <c r="L91" s="53" t="s">
        <v>151</v>
      </c>
      <c r="M91" s="56">
        <v>3132</v>
      </c>
      <c r="N91" s="102">
        <f t="shared" si="3"/>
        <v>783</v>
      </c>
      <c r="O91" s="56">
        <v>3132</v>
      </c>
      <c r="P91" s="87" t="s">
        <v>389</v>
      </c>
      <c r="Q91" s="56">
        <v>2574</v>
      </c>
      <c r="R91" s="55"/>
      <c r="S91" s="6"/>
    </row>
    <row r="92" spans="1:19" ht="30" x14ac:dyDescent="0.25">
      <c r="A92" s="97" t="s">
        <v>597</v>
      </c>
      <c r="B92" s="8" t="s">
        <v>152</v>
      </c>
      <c r="C92" s="7" t="s">
        <v>153</v>
      </c>
      <c r="D92" s="18" t="s">
        <v>312</v>
      </c>
      <c r="E92" s="8" t="s">
        <v>268</v>
      </c>
      <c r="F92" s="8" t="s">
        <v>267</v>
      </c>
      <c r="G92" s="8" t="s">
        <v>15</v>
      </c>
      <c r="H92" s="8" t="s">
        <v>154</v>
      </c>
      <c r="I92" s="61" t="s">
        <v>318</v>
      </c>
      <c r="J92" s="61" t="s">
        <v>276</v>
      </c>
      <c r="K92" s="18">
        <v>57189591567</v>
      </c>
      <c r="L92" s="7" t="s">
        <v>69</v>
      </c>
      <c r="M92" s="41">
        <v>4963</v>
      </c>
      <c r="N92" s="102">
        <f t="shared" si="3"/>
        <v>1240.75</v>
      </c>
      <c r="O92" s="41">
        <v>6203.75</v>
      </c>
      <c r="P92" s="88" t="s">
        <v>387</v>
      </c>
      <c r="Q92" s="41">
        <v>6203.75</v>
      </c>
      <c r="R92" s="8"/>
      <c r="S92" s="6"/>
    </row>
    <row r="93" spans="1:19" ht="45" x14ac:dyDescent="0.25">
      <c r="A93" s="97" t="s">
        <v>598</v>
      </c>
      <c r="B93" s="55" t="s">
        <v>26</v>
      </c>
      <c r="C93" s="53" t="s">
        <v>155</v>
      </c>
      <c r="D93" s="54" t="s">
        <v>269</v>
      </c>
      <c r="E93" s="55" t="s">
        <v>268</v>
      </c>
      <c r="F93" s="55" t="s">
        <v>267</v>
      </c>
      <c r="G93" s="55" t="s">
        <v>15</v>
      </c>
      <c r="H93" s="55" t="s">
        <v>156</v>
      </c>
      <c r="I93" s="60" t="s">
        <v>319</v>
      </c>
      <c r="J93" s="60" t="s">
        <v>276</v>
      </c>
      <c r="K93" s="54">
        <v>9653926570</v>
      </c>
      <c r="L93" s="53" t="s">
        <v>157</v>
      </c>
      <c r="M93" s="56">
        <v>6490</v>
      </c>
      <c r="N93" s="102">
        <f t="shared" si="3"/>
        <v>1622.5</v>
      </c>
      <c r="O93" s="56">
        <v>8112.5</v>
      </c>
      <c r="P93" s="87" t="s">
        <v>385</v>
      </c>
      <c r="Q93" s="56">
        <v>8112.5</v>
      </c>
      <c r="R93" s="55"/>
      <c r="S93" s="6"/>
    </row>
    <row r="94" spans="1:19" ht="31.5" customHeight="1" x14ac:dyDescent="0.25">
      <c r="A94" s="97" t="s">
        <v>599</v>
      </c>
      <c r="B94" s="8" t="s">
        <v>158</v>
      </c>
      <c r="C94" s="7" t="s">
        <v>159</v>
      </c>
      <c r="D94" s="18" t="s">
        <v>313</v>
      </c>
      <c r="E94" s="8" t="s">
        <v>268</v>
      </c>
      <c r="F94" s="8" t="s">
        <v>267</v>
      </c>
      <c r="G94" s="8" t="s">
        <v>15</v>
      </c>
      <c r="H94" s="8" t="s">
        <v>160</v>
      </c>
      <c r="I94" s="61" t="s">
        <v>320</v>
      </c>
      <c r="J94" s="61" t="s">
        <v>276</v>
      </c>
      <c r="K94" s="18">
        <v>43785939168</v>
      </c>
      <c r="L94" s="7" t="s">
        <v>161</v>
      </c>
      <c r="M94" s="41">
        <v>6198</v>
      </c>
      <c r="N94" s="102">
        <f t="shared" si="3"/>
        <v>1549.5</v>
      </c>
      <c r="O94" s="41">
        <v>7747.5</v>
      </c>
      <c r="P94" s="88" t="s">
        <v>384</v>
      </c>
      <c r="Q94" s="41">
        <v>7747.5</v>
      </c>
      <c r="R94" s="8"/>
      <c r="S94" s="6"/>
    </row>
    <row r="95" spans="1:19" ht="90" x14ac:dyDescent="0.25">
      <c r="A95" s="97" t="s">
        <v>600</v>
      </c>
      <c r="B95" s="55" t="s">
        <v>162</v>
      </c>
      <c r="C95" s="53" t="s">
        <v>163</v>
      </c>
      <c r="D95" s="54" t="s">
        <v>314</v>
      </c>
      <c r="E95" s="8" t="s">
        <v>268</v>
      </c>
      <c r="F95" s="8" t="s">
        <v>267</v>
      </c>
      <c r="G95" s="55" t="s">
        <v>5</v>
      </c>
      <c r="H95" s="55" t="s">
        <v>164</v>
      </c>
      <c r="I95" s="60" t="s">
        <v>321</v>
      </c>
      <c r="J95" s="60" t="s">
        <v>274</v>
      </c>
      <c r="K95" s="54">
        <v>60316076304</v>
      </c>
      <c r="L95" s="53" t="s">
        <v>165</v>
      </c>
      <c r="M95" s="56">
        <v>10055</v>
      </c>
      <c r="N95" s="102">
        <f t="shared" si="3"/>
        <v>2513.75</v>
      </c>
      <c r="O95" s="56">
        <v>12568.75</v>
      </c>
      <c r="P95" s="87"/>
      <c r="Q95" s="56"/>
      <c r="R95" s="55"/>
      <c r="S95" s="6"/>
    </row>
    <row r="96" spans="1:19" ht="60" x14ac:dyDescent="0.25">
      <c r="A96" s="97" t="s">
        <v>601</v>
      </c>
      <c r="B96" s="8" t="s">
        <v>166</v>
      </c>
      <c r="C96" s="7" t="s">
        <v>167</v>
      </c>
      <c r="D96" s="18" t="s">
        <v>315</v>
      </c>
      <c r="E96" s="8" t="s">
        <v>268</v>
      </c>
      <c r="F96" s="8" t="s">
        <v>267</v>
      </c>
      <c r="G96" s="8" t="s">
        <v>5</v>
      </c>
      <c r="H96" s="8" t="s">
        <v>168</v>
      </c>
      <c r="I96" s="20" t="s">
        <v>322</v>
      </c>
      <c r="J96" s="20" t="s">
        <v>274</v>
      </c>
      <c r="K96" s="17">
        <v>74448120965</v>
      </c>
      <c r="L96" s="9" t="s">
        <v>169</v>
      </c>
      <c r="M96" s="39">
        <v>4450</v>
      </c>
      <c r="N96" s="39">
        <v>0</v>
      </c>
      <c r="O96" s="39">
        <v>4450</v>
      </c>
      <c r="P96" s="88"/>
      <c r="Q96" s="41"/>
      <c r="R96" s="8"/>
      <c r="S96" s="6"/>
    </row>
    <row r="97" spans="1:19" ht="30" x14ac:dyDescent="0.25">
      <c r="A97" s="97" t="s">
        <v>602</v>
      </c>
      <c r="B97" s="55" t="s">
        <v>170</v>
      </c>
      <c r="C97" s="53" t="s">
        <v>171</v>
      </c>
      <c r="D97" s="54" t="s">
        <v>350</v>
      </c>
      <c r="E97" s="55" t="s">
        <v>268</v>
      </c>
      <c r="F97" s="55" t="s">
        <v>267</v>
      </c>
      <c r="G97" s="55" t="s">
        <v>2</v>
      </c>
      <c r="H97" s="55" t="s">
        <v>172</v>
      </c>
      <c r="I97" s="58" t="s">
        <v>323</v>
      </c>
      <c r="J97" s="58" t="s">
        <v>351</v>
      </c>
      <c r="K97" s="26">
        <v>29789439897</v>
      </c>
      <c r="L97" s="25" t="s">
        <v>173</v>
      </c>
      <c r="M97" s="36">
        <v>56779.040000000001</v>
      </c>
      <c r="N97" s="102">
        <f t="shared" si="3"/>
        <v>14194.76</v>
      </c>
      <c r="O97" s="36">
        <v>70973.8</v>
      </c>
      <c r="P97" s="87"/>
      <c r="Q97" s="56"/>
      <c r="R97" s="55"/>
      <c r="S97" s="6"/>
    </row>
    <row r="98" spans="1:19" ht="30" x14ac:dyDescent="0.25">
      <c r="A98" s="97" t="s">
        <v>603</v>
      </c>
      <c r="B98" s="8" t="s">
        <v>174</v>
      </c>
      <c r="C98" s="7" t="s">
        <v>175</v>
      </c>
      <c r="D98" s="18" t="s">
        <v>352</v>
      </c>
      <c r="E98" s="8" t="s">
        <v>268</v>
      </c>
      <c r="F98" s="8" t="s">
        <v>267</v>
      </c>
      <c r="G98" s="8" t="s">
        <v>2</v>
      </c>
      <c r="H98" s="8" t="s">
        <v>176</v>
      </c>
      <c r="I98" s="20">
        <v>45609</v>
      </c>
      <c r="J98" s="20" t="s">
        <v>276</v>
      </c>
      <c r="K98" s="17">
        <v>52225152809</v>
      </c>
      <c r="L98" s="9" t="s">
        <v>177</v>
      </c>
      <c r="M98" s="39">
        <v>8898</v>
      </c>
      <c r="N98" s="102">
        <f t="shared" si="3"/>
        <v>2224.5</v>
      </c>
      <c r="O98" s="39">
        <v>11122.5</v>
      </c>
      <c r="P98" s="88" t="s">
        <v>418</v>
      </c>
      <c r="Q98" s="41">
        <v>8870.4699999999993</v>
      </c>
      <c r="R98" s="8"/>
      <c r="S98" s="72"/>
    </row>
    <row r="99" spans="1:19" ht="30" x14ac:dyDescent="0.25">
      <c r="A99" s="97" t="s">
        <v>604</v>
      </c>
      <c r="B99" s="55" t="s">
        <v>178</v>
      </c>
      <c r="C99" s="53" t="s">
        <v>179</v>
      </c>
      <c r="D99" s="54" t="s">
        <v>353</v>
      </c>
      <c r="E99" s="55" t="s">
        <v>268</v>
      </c>
      <c r="F99" s="55" t="s">
        <v>267</v>
      </c>
      <c r="G99" s="55" t="s">
        <v>5</v>
      </c>
      <c r="H99" s="55" t="s">
        <v>180</v>
      </c>
      <c r="I99" s="60">
        <v>45560</v>
      </c>
      <c r="J99" s="60" t="s">
        <v>274</v>
      </c>
      <c r="K99" s="54">
        <v>45467134040</v>
      </c>
      <c r="L99" s="53" t="s">
        <v>181</v>
      </c>
      <c r="M99" s="56">
        <v>900</v>
      </c>
      <c r="N99" s="102">
        <f t="shared" si="3"/>
        <v>225</v>
      </c>
      <c r="O99" s="56">
        <v>1125</v>
      </c>
      <c r="P99" s="87"/>
      <c r="Q99" s="56"/>
      <c r="R99" s="6"/>
      <c r="S99" s="6"/>
    </row>
    <row r="100" spans="1:19" ht="138" customHeight="1" x14ac:dyDescent="0.25">
      <c r="A100" s="97" t="s">
        <v>605</v>
      </c>
      <c r="B100" s="55" t="s">
        <v>158</v>
      </c>
      <c r="C100" s="53" t="s">
        <v>407</v>
      </c>
      <c r="D100" s="54" t="s">
        <v>313</v>
      </c>
      <c r="E100" s="55" t="s">
        <v>268</v>
      </c>
      <c r="F100" s="55" t="s">
        <v>267</v>
      </c>
      <c r="G100" s="55" t="s">
        <v>15</v>
      </c>
      <c r="H100" s="55" t="s">
        <v>410</v>
      </c>
      <c r="I100" s="60" t="s">
        <v>409</v>
      </c>
      <c r="J100" s="60" t="s">
        <v>276</v>
      </c>
      <c r="K100" s="54">
        <v>36118056137</v>
      </c>
      <c r="L100" s="53" t="s">
        <v>182</v>
      </c>
      <c r="M100" s="56">
        <v>8743</v>
      </c>
      <c r="N100" s="102">
        <f t="shared" si="3"/>
        <v>2185.75</v>
      </c>
      <c r="O100" s="56">
        <v>10928.75</v>
      </c>
      <c r="P100" s="87"/>
      <c r="Q100" s="89">
        <v>4907</v>
      </c>
      <c r="R100" s="6"/>
      <c r="S100" s="71" t="s">
        <v>411</v>
      </c>
    </row>
    <row r="101" spans="1:19" ht="65.25" customHeight="1" x14ac:dyDescent="0.25">
      <c r="A101" s="97" t="s">
        <v>606</v>
      </c>
      <c r="B101" s="55" t="s">
        <v>158</v>
      </c>
      <c r="C101" s="53" t="s">
        <v>408</v>
      </c>
      <c r="D101" s="54" t="s">
        <v>313</v>
      </c>
      <c r="E101" s="55" t="s">
        <v>268</v>
      </c>
      <c r="F101" s="55" t="s">
        <v>267</v>
      </c>
      <c r="G101" s="55" t="s">
        <v>15</v>
      </c>
      <c r="H101" s="55" t="s">
        <v>406</v>
      </c>
      <c r="I101" s="60" t="s">
        <v>409</v>
      </c>
      <c r="J101" s="60" t="s">
        <v>276</v>
      </c>
      <c r="K101" s="54">
        <v>36118056137</v>
      </c>
      <c r="L101" s="53" t="s">
        <v>182</v>
      </c>
      <c r="M101" s="56">
        <v>2345</v>
      </c>
      <c r="N101" s="102">
        <f t="shared" si="3"/>
        <v>586.25</v>
      </c>
      <c r="O101" s="56">
        <v>2931.25</v>
      </c>
      <c r="P101" s="87" t="s">
        <v>412</v>
      </c>
      <c r="Q101" s="56">
        <v>2931.25</v>
      </c>
      <c r="R101" s="6"/>
      <c r="S101" s="6"/>
    </row>
    <row r="102" spans="1:19" ht="30" x14ac:dyDescent="0.25">
      <c r="A102" s="97" t="s">
        <v>607</v>
      </c>
      <c r="B102" s="55" t="s">
        <v>183</v>
      </c>
      <c r="C102" s="53" t="s">
        <v>184</v>
      </c>
      <c r="D102" s="54" t="s">
        <v>354</v>
      </c>
      <c r="E102" s="55" t="s">
        <v>268</v>
      </c>
      <c r="F102" s="55" t="s">
        <v>267</v>
      </c>
      <c r="G102" s="55" t="s">
        <v>5</v>
      </c>
      <c r="H102" s="55" t="s">
        <v>420</v>
      </c>
      <c r="I102" s="60">
        <v>45566</v>
      </c>
      <c r="J102" s="60" t="s">
        <v>355</v>
      </c>
      <c r="K102" s="54">
        <v>82617236288</v>
      </c>
      <c r="L102" s="53" t="s">
        <v>185</v>
      </c>
      <c r="M102" s="56">
        <v>6400</v>
      </c>
      <c r="N102" s="102">
        <f t="shared" si="3"/>
        <v>1600</v>
      </c>
      <c r="O102" s="56">
        <v>8000</v>
      </c>
      <c r="P102" s="87"/>
      <c r="Q102" s="56"/>
      <c r="R102" s="55"/>
      <c r="S102" s="6"/>
    </row>
    <row r="103" spans="1:19" ht="30" x14ac:dyDescent="0.25">
      <c r="A103" s="97" t="s">
        <v>608</v>
      </c>
      <c r="B103" s="55" t="s">
        <v>186</v>
      </c>
      <c r="C103" s="53" t="s">
        <v>187</v>
      </c>
      <c r="D103" s="54" t="s">
        <v>356</v>
      </c>
      <c r="E103" s="55" t="s">
        <v>268</v>
      </c>
      <c r="F103" s="55" t="s">
        <v>267</v>
      </c>
      <c r="G103" s="55" t="s">
        <v>5</v>
      </c>
      <c r="H103" s="55" t="s">
        <v>188</v>
      </c>
      <c r="I103" s="60">
        <v>45545</v>
      </c>
      <c r="J103" s="60" t="s">
        <v>357</v>
      </c>
      <c r="K103" s="54">
        <v>60654129780</v>
      </c>
      <c r="L103" s="53" t="s">
        <v>189</v>
      </c>
      <c r="M103" s="56">
        <v>11111.1</v>
      </c>
      <c r="N103" s="102">
        <f t="shared" si="3"/>
        <v>2777.7750000000001</v>
      </c>
      <c r="O103" s="56">
        <v>13888.87</v>
      </c>
      <c r="P103" s="87" t="s">
        <v>397</v>
      </c>
      <c r="Q103" s="56">
        <v>12601.54</v>
      </c>
      <c r="R103" s="55"/>
      <c r="S103" s="6"/>
    </row>
    <row r="104" spans="1:19" ht="120" x14ac:dyDescent="0.25">
      <c r="A104" s="97" t="s">
        <v>609</v>
      </c>
      <c r="B104" s="55" t="s">
        <v>190</v>
      </c>
      <c r="C104" s="53" t="s">
        <v>399</v>
      </c>
      <c r="D104" s="54" t="s">
        <v>358</v>
      </c>
      <c r="E104" s="55" t="s">
        <v>268</v>
      </c>
      <c r="F104" s="55" t="s">
        <v>267</v>
      </c>
      <c r="G104" s="55" t="s">
        <v>15</v>
      </c>
      <c r="H104" s="24" t="s">
        <v>402</v>
      </c>
      <c r="I104" s="60">
        <v>45558</v>
      </c>
      <c r="J104" s="60" t="s">
        <v>359</v>
      </c>
      <c r="K104" s="54">
        <v>10280169243</v>
      </c>
      <c r="L104" s="53" t="s">
        <v>191</v>
      </c>
      <c r="M104" s="56">
        <v>7926.14</v>
      </c>
      <c r="N104" s="102">
        <f t="shared" si="3"/>
        <v>1981.5350000000001</v>
      </c>
      <c r="O104" s="56">
        <v>9907.68</v>
      </c>
      <c r="P104" s="87"/>
      <c r="Q104" s="89">
        <v>4907.68</v>
      </c>
      <c r="R104" s="55"/>
      <c r="S104" s="71" t="s">
        <v>398</v>
      </c>
    </row>
    <row r="105" spans="1:19" ht="60" x14ac:dyDescent="0.25">
      <c r="A105" s="97" t="s">
        <v>610</v>
      </c>
      <c r="B105" s="55" t="s">
        <v>190</v>
      </c>
      <c r="C105" s="53" t="s">
        <v>400</v>
      </c>
      <c r="D105" s="54" t="s">
        <v>358</v>
      </c>
      <c r="E105" s="55" t="s">
        <v>268</v>
      </c>
      <c r="F105" s="55" t="s">
        <v>267</v>
      </c>
      <c r="G105" s="55" t="s">
        <v>15</v>
      </c>
      <c r="H105" s="24" t="s">
        <v>401</v>
      </c>
      <c r="I105" s="60">
        <v>45558</v>
      </c>
      <c r="J105" s="60" t="s">
        <v>359</v>
      </c>
      <c r="K105" s="54">
        <v>10280169243</v>
      </c>
      <c r="L105" s="53" t="s">
        <v>191</v>
      </c>
      <c r="M105" s="56">
        <v>748.56</v>
      </c>
      <c r="N105" s="102">
        <f t="shared" si="3"/>
        <v>187.14</v>
      </c>
      <c r="O105" s="56">
        <v>935.7</v>
      </c>
      <c r="P105" s="87"/>
      <c r="Q105" s="89"/>
      <c r="R105" s="55"/>
      <c r="S105" s="71"/>
    </row>
    <row r="106" spans="1:19" ht="30" x14ac:dyDescent="0.25">
      <c r="A106" s="97" t="s">
        <v>611</v>
      </c>
      <c r="B106" s="55" t="s">
        <v>192</v>
      </c>
      <c r="C106" s="53" t="s">
        <v>193</v>
      </c>
      <c r="D106" s="54" t="s">
        <v>360</v>
      </c>
      <c r="E106" s="55" t="s">
        <v>268</v>
      </c>
      <c r="F106" s="55" t="s">
        <v>267</v>
      </c>
      <c r="G106" s="55" t="s">
        <v>15</v>
      </c>
      <c r="H106" s="55" t="s">
        <v>194</v>
      </c>
      <c r="I106" s="60">
        <v>45497</v>
      </c>
      <c r="J106" s="60" t="s">
        <v>274</v>
      </c>
      <c r="K106" s="54">
        <v>28932279309</v>
      </c>
      <c r="L106" s="53" t="s">
        <v>195</v>
      </c>
      <c r="M106" s="56">
        <v>16000</v>
      </c>
      <c r="N106" s="102">
        <f t="shared" si="3"/>
        <v>4000</v>
      </c>
      <c r="O106" s="56">
        <v>20000</v>
      </c>
      <c r="P106" s="87" t="s">
        <v>394</v>
      </c>
      <c r="Q106" s="56">
        <v>19999.599999999999</v>
      </c>
      <c r="R106" s="55"/>
      <c r="S106" s="6"/>
    </row>
    <row r="107" spans="1:19" ht="30" x14ac:dyDescent="0.25">
      <c r="A107" s="97" t="s">
        <v>612</v>
      </c>
      <c r="B107" s="55" t="s">
        <v>196</v>
      </c>
      <c r="C107" s="53" t="s">
        <v>197</v>
      </c>
      <c r="D107" s="54" t="s">
        <v>361</v>
      </c>
      <c r="E107" s="55" t="s">
        <v>268</v>
      </c>
      <c r="F107" s="55" t="s">
        <v>267</v>
      </c>
      <c r="G107" s="55" t="s">
        <v>15</v>
      </c>
      <c r="H107" s="55" t="s">
        <v>198</v>
      </c>
      <c r="I107" s="60">
        <v>45504</v>
      </c>
      <c r="J107" s="60" t="s">
        <v>276</v>
      </c>
      <c r="K107" s="54">
        <v>70024126117</v>
      </c>
      <c r="L107" s="53" t="s">
        <v>199</v>
      </c>
      <c r="M107" s="56">
        <v>4999.2</v>
      </c>
      <c r="N107" s="102">
        <f t="shared" si="3"/>
        <v>1249.8</v>
      </c>
      <c r="O107" s="56">
        <v>6249</v>
      </c>
      <c r="P107" s="87" t="s">
        <v>395</v>
      </c>
      <c r="Q107" s="56">
        <v>6249</v>
      </c>
      <c r="R107" s="55"/>
      <c r="S107" s="6"/>
    </row>
    <row r="108" spans="1:19" ht="30" x14ac:dyDescent="0.25">
      <c r="A108" s="97" t="s">
        <v>613</v>
      </c>
      <c r="B108" s="55" t="s">
        <v>200</v>
      </c>
      <c r="C108" s="53" t="s">
        <v>201</v>
      </c>
      <c r="D108" s="54" t="s">
        <v>362</v>
      </c>
      <c r="E108" s="55" t="s">
        <v>268</v>
      </c>
      <c r="F108" s="55" t="s">
        <v>267</v>
      </c>
      <c r="G108" s="55" t="s">
        <v>5</v>
      </c>
      <c r="H108" s="55" t="s">
        <v>202</v>
      </c>
      <c r="I108" s="60">
        <v>45490</v>
      </c>
      <c r="J108" s="60" t="s">
        <v>363</v>
      </c>
      <c r="K108" s="54">
        <v>72612732139</v>
      </c>
      <c r="L108" s="53" t="s">
        <v>203</v>
      </c>
      <c r="M108" s="56">
        <v>5700</v>
      </c>
      <c r="N108" s="102">
        <f t="shared" si="3"/>
        <v>1425</v>
      </c>
      <c r="O108" s="56">
        <v>7125</v>
      </c>
      <c r="P108" s="87"/>
      <c r="Q108" s="56"/>
      <c r="R108" s="55"/>
      <c r="S108" s="6"/>
    </row>
    <row r="109" spans="1:19" ht="30" x14ac:dyDescent="0.25">
      <c r="A109" s="97" t="s">
        <v>614</v>
      </c>
      <c r="B109" s="55" t="s">
        <v>204</v>
      </c>
      <c r="C109" s="53" t="s">
        <v>205</v>
      </c>
      <c r="D109" s="26" t="s">
        <v>364</v>
      </c>
      <c r="E109" s="55" t="s">
        <v>268</v>
      </c>
      <c r="F109" s="55" t="s">
        <v>267</v>
      </c>
      <c r="G109" s="55" t="s">
        <v>15</v>
      </c>
      <c r="H109" s="55" t="s">
        <v>380</v>
      </c>
      <c r="I109" s="60" t="s">
        <v>365</v>
      </c>
      <c r="J109" s="60"/>
      <c r="K109" s="54">
        <v>29955634590</v>
      </c>
      <c r="L109" s="53" t="s">
        <v>206</v>
      </c>
      <c r="M109" s="56">
        <v>16457.28</v>
      </c>
      <c r="N109" s="102">
        <f t="shared" si="3"/>
        <v>4114.32</v>
      </c>
      <c r="O109" s="56">
        <v>16457.28</v>
      </c>
      <c r="P109" s="87" t="s">
        <v>381</v>
      </c>
      <c r="Q109" s="56">
        <v>14125.43</v>
      </c>
      <c r="R109" s="55"/>
      <c r="S109" s="6"/>
    </row>
    <row r="110" spans="1:19" ht="60" x14ac:dyDescent="0.25">
      <c r="A110" s="97" t="s">
        <v>615</v>
      </c>
      <c r="B110" s="55" t="s">
        <v>207</v>
      </c>
      <c r="C110" s="53" t="s">
        <v>208</v>
      </c>
      <c r="D110" s="54" t="s">
        <v>366</v>
      </c>
      <c r="E110" s="55" t="s">
        <v>268</v>
      </c>
      <c r="F110" s="55" t="s">
        <v>267</v>
      </c>
      <c r="G110" s="55" t="s">
        <v>5</v>
      </c>
      <c r="H110" s="55" t="s">
        <v>209</v>
      </c>
      <c r="I110" s="60">
        <v>45322</v>
      </c>
      <c r="J110" s="60" t="s">
        <v>367</v>
      </c>
      <c r="K110" s="54">
        <v>13145108322</v>
      </c>
      <c r="L110" s="53" t="s">
        <v>210</v>
      </c>
      <c r="M110" s="56">
        <v>2980</v>
      </c>
      <c r="N110" s="102">
        <f t="shared" si="3"/>
        <v>745</v>
      </c>
      <c r="O110" s="56">
        <v>3725</v>
      </c>
      <c r="P110" s="87" t="s">
        <v>376</v>
      </c>
      <c r="Q110" s="56">
        <v>3725</v>
      </c>
      <c r="R110" s="55"/>
      <c r="S110" s="6"/>
    </row>
    <row r="111" spans="1:19" ht="60" x14ac:dyDescent="0.25">
      <c r="A111" s="97" t="s">
        <v>616</v>
      </c>
      <c r="B111" s="55" t="s">
        <v>211</v>
      </c>
      <c r="C111" s="53" t="s">
        <v>212</v>
      </c>
      <c r="D111" s="54" t="s">
        <v>368</v>
      </c>
      <c r="E111" s="55" t="s">
        <v>268</v>
      </c>
      <c r="F111" s="55" t="s">
        <v>267</v>
      </c>
      <c r="G111" s="55" t="s">
        <v>5</v>
      </c>
      <c r="H111" s="55" t="s">
        <v>213</v>
      </c>
      <c r="I111" s="60">
        <v>45322</v>
      </c>
      <c r="J111" s="60" t="s">
        <v>276</v>
      </c>
      <c r="K111" s="54">
        <v>13145108322</v>
      </c>
      <c r="L111" s="53" t="s">
        <v>210</v>
      </c>
      <c r="M111" s="56">
        <v>2700</v>
      </c>
      <c r="N111" s="102">
        <f t="shared" si="3"/>
        <v>675</v>
      </c>
      <c r="O111" s="56">
        <v>3375</v>
      </c>
      <c r="P111" s="87" t="s">
        <v>377</v>
      </c>
      <c r="Q111" s="56">
        <v>3375</v>
      </c>
      <c r="R111" s="6"/>
      <c r="S111" s="6"/>
    </row>
    <row r="112" spans="1:19" ht="30" x14ac:dyDescent="0.25">
      <c r="A112" s="97" t="s">
        <v>617</v>
      </c>
      <c r="B112" s="55" t="s">
        <v>214</v>
      </c>
      <c r="C112" s="53" t="s">
        <v>215</v>
      </c>
      <c r="D112" s="54" t="s">
        <v>369</v>
      </c>
      <c r="E112" s="55" t="s">
        <v>268</v>
      </c>
      <c r="F112" s="55" t="s">
        <v>267</v>
      </c>
      <c r="G112" s="55" t="s">
        <v>15</v>
      </c>
      <c r="H112" s="55" t="s">
        <v>216</v>
      </c>
      <c r="I112" s="60">
        <v>45321</v>
      </c>
      <c r="J112" s="60" t="s">
        <v>370</v>
      </c>
      <c r="K112" s="54">
        <v>59143170280</v>
      </c>
      <c r="L112" s="53" t="s">
        <v>217</v>
      </c>
      <c r="M112" s="56">
        <v>5075.79</v>
      </c>
      <c r="N112" s="102">
        <f t="shared" si="3"/>
        <v>1268.9475</v>
      </c>
      <c r="O112" s="56">
        <v>6344.74</v>
      </c>
      <c r="P112" s="87" t="s">
        <v>375</v>
      </c>
      <c r="Q112" s="56">
        <v>6344.74</v>
      </c>
      <c r="R112" s="6"/>
      <c r="S112" s="6"/>
    </row>
    <row r="113" spans="1:19" ht="90" x14ac:dyDescent="0.25">
      <c r="A113" s="97" t="s">
        <v>633</v>
      </c>
      <c r="B113" s="55" t="s">
        <v>142</v>
      </c>
      <c r="C113" s="53" t="s">
        <v>218</v>
      </c>
      <c r="D113" s="54" t="s">
        <v>372</v>
      </c>
      <c r="E113" s="55" t="s">
        <v>268</v>
      </c>
      <c r="F113" s="55" t="s">
        <v>267</v>
      </c>
      <c r="G113" s="55" t="s">
        <v>5</v>
      </c>
      <c r="H113" s="55" t="s">
        <v>219</v>
      </c>
      <c r="I113" s="60">
        <v>45316</v>
      </c>
      <c r="J113" s="60" t="s">
        <v>278</v>
      </c>
      <c r="K113" s="54">
        <v>53321542631</v>
      </c>
      <c r="L113" s="53" t="s">
        <v>145</v>
      </c>
      <c r="M113" s="56">
        <v>4700</v>
      </c>
      <c r="N113" s="102">
        <f t="shared" si="3"/>
        <v>1175</v>
      </c>
      <c r="O113" s="56">
        <v>5875</v>
      </c>
      <c r="P113" s="87" t="s">
        <v>374</v>
      </c>
      <c r="Q113" s="56">
        <v>5875</v>
      </c>
      <c r="R113" s="55"/>
      <c r="S113" s="6"/>
    </row>
    <row r="114" spans="1:19" ht="45" x14ac:dyDescent="0.25">
      <c r="A114" s="97" t="s">
        <v>651</v>
      </c>
      <c r="B114" s="55" t="s">
        <v>166</v>
      </c>
      <c r="C114" s="53" t="s">
        <v>167</v>
      </c>
      <c r="D114" s="54" t="s">
        <v>315</v>
      </c>
      <c r="E114" s="55" t="s">
        <v>268</v>
      </c>
      <c r="F114" s="55" t="s">
        <v>267</v>
      </c>
      <c r="G114" s="55" t="s">
        <v>5</v>
      </c>
      <c r="H114" s="55" t="s">
        <v>220</v>
      </c>
      <c r="I114" s="60">
        <v>45308</v>
      </c>
      <c r="J114" s="60" t="s">
        <v>371</v>
      </c>
      <c r="K114" s="54">
        <v>8198142572</v>
      </c>
      <c r="L114" s="53" t="s">
        <v>221</v>
      </c>
      <c r="M114" s="56">
        <v>3900</v>
      </c>
      <c r="N114" s="102">
        <f t="shared" si="3"/>
        <v>975</v>
      </c>
      <c r="O114" s="56">
        <v>4875</v>
      </c>
      <c r="P114" s="87" t="s">
        <v>373</v>
      </c>
      <c r="Q114" s="56">
        <v>4875</v>
      </c>
      <c r="R114" s="6"/>
      <c r="S114" s="6"/>
    </row>
    <row r="115" spans="1:19" ht="60" x14ac:dyDescent="0.25">
      <c r="A115" s="97" t="s">
        <v>652</v>
      </c>
      <c r="B115" s="3" t="s">
        <v>530</v>
      </c>
      <c r="C115" s="71" t="s">
        <v>537</v>
      </c>
      <c r="D115" s="90" t="s">
        <v>536</v>
      </c>
      <c r="E115" s="3" t="s">
        <v>268</v>
      </c>
      <c r="F115" s="4" t="s">
        <v>267</v>
      </c>
      <c r="G115" s="3" t="s">
        <v>5</v>
      </c>
      <c r="H115" s="4" t="s">
        <v>531</v>
      </c>
      <c r="I115" s="3" t="s">
        <v>532</v>
      </c>
      <c r="J115" s="4" t="s">
        <v>533</v>
      </c>
      <c r="K115" s="90" t="s">
        <v>534</v>
      </c>
      <c r="L115" s="91" t="s">
        <v>535</v>
      </c>
      <c r="M115" s="92">
        <v>18250</v>
      </c>
      <c r="N115" s="102">
        <f t="shared" si="3"/>
        <v>4562.5</v>
      </c>
      <c r="O115" s="93">
        <v>22812.5</v>
      </c>
      <c r="P115" s="3"/>
      <c r="Q115" s="94"/>
      <c r="R115" s="6"/>
      <c r="S115" s="6"/>
    </row>
  </sheetData>
  <autoFilter ref="A2:S115" xr:uid="{3278F956-D18D-4B1C-A17A-91F50BC90AA1}"/>
  <phoneticPr fontId="17" type="noConversion"/>
  <pageMargins left="0.70866141732283472" right="0.70866141732283472" top="0.74803149606299213" bottom="0.74803149606299213" header="0.31496062992125984" footer="0.31496062992125984"/>
  <pageSetup paperSize="8" scale="56" fitToHeight="0" orientation="landscape" verticalDpi="0" r:id="rId1"/>
  <headerFooter>
    <oddFooter>Stranica &amp;P od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CDFB9B23E1224E934198299EB75276" ma:contentTypeVersion="5" ma:contentTypeDescription="Stvaranje novog dokumenta." ma:contentTypeScope="" ma:versionID="7dd3308541317eaf5d2e3c45efebcc8b">
  <xsd:schema xmlns:xsd="http://www.w3.org/2001/XMLSchema" xmlns:xs="http://www.w3.org/2001/XMLSchema" xmlns:p="http://schemas.microsoft.com/office/2006/metadata/properties" xmlns:ns3="e9cba131-8363-4ef5-a45a-4ade0e2248a5" targetNamespace="http://schemas.microsoft.com/office/2006/metadata/properties" ma:root="true" ma:fieldsID="6b0c73e15e2c1747b7cdce0574354013" ns3:_="">
    <xsd:import namespace="e9cba131-8363-4ef5-a45a-4ade0e2248a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cba131-8363-4ef5-a45a-4ade0e2248a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D396D6-6CB2-4D5A-AAEE-7D18B6B1E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cba131-8363-4ef5-a45a-4ade0e2248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7595B1-A827-4F29-8F7C-1D4555B1F9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CDD78B-6AB3-48A5-8A16-AACDA3A9CCE3}">
  <ds:schemaRefs>
    <ds:schemaRef ds:uri="http://www.w3.org/XML/1998/namespace"/>
    <ds:schemaRef ds:uri="http://purl.org/dc/elements/1.1/"/>
    <ds:schemaRef ds:uri="e9cba131-8363-4ef5-a45a-4ade0e2248a5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Registar ugovora 2024.</vt:lpstr>
      <vt:lpstr>'Registar ugovora 2024.'!Ispis_naslova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Baletić</dc:creator>
  <cp:lastModifiedBy>Gordana Lalić Džaferagić</cp:lastModifiedBy>
  <cp:lastPrinted>2025-04-15T09:32:00Z</cp:lastPrinted>
  <dcterms:created xsi:type="dcterms:W3CDTF">2025-04-07T12:30:53Z</dcterms:created>
  <dcterms:modified xsi:type="dcterms:W3CDTF">2025-04-16T11:35:51Z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0x0101003FCDFB9B23E1224E934198299EB75276</vt:lpwstr>
  </property>
</Properties>
</file>